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9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1" i="1"/>
  <c r="K31"/>
  <c r="F31"/>
  <c r="E31"/>
  <c r="M30"/>
  <c r="M29"/>
  <c r="M28"/>
  <c r="M27"/>
  <c r="M26"/>
  <c r="M25"/>
  <c r="M24"/>
  <c r="M23"/>
  <c r="M22"/>
  <c r="M21"/>
  <c r="M20"/>
  <c r="M19"/>
  <c r="M18"/>
  <c r="G18"/>
  <c r="M17"/>
  <c r="G17"/>
  <c r="M16"/>
  <c r="G16"/>
  <c r="M15"/>
  <c r="G15"/>
  <c r="M14"/>
  <c r="G14"/>
  <c r="M13"/>
  <c r="G13"/>
  <c r="M12"/>
  <c r="G12"/>
  <c r="M11"/>
  <c r="G11"/>
  <c r="M10"/>
  <c r="G10"/>
  <c r="M9"/>
  <c r="G9"/>
  <c r="G31" s="1"/>
  <c r="M8"/>
  <c r="M7"/>
  <c r="M6"/>
  <c r="M5"/>
  <c r="M31" s="1"/>
  <c r="M4"/>
  <c r="K4"/>
</calcChain>
</file>

<file path=xl/sharedStrings.xml><?xml version="1.0" encoding="utf-8"?>
<sst xmlns="http://schemas.openxmlformats.org/spreadsheetml/2006/main" count="137" uniqueCount="76">
  <si>
    <t>리드릭 2019년 세입 세출 예산서(통합)</t>
    <phoneticPr fontId="4" type="noConversion"/>
  </si>
  <si>
    <t>순번</t>
    <phoneticPr fontId="3" type="noConversion"/>
  </si>
  <si>
    <t>세   입</t>
    <phoneticPr fontId="3" type="noConversion"/>
  </si>
  <si>
    <t>세   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</si>
  <si>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</si>
  <si>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</si>
  <si>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</si>
  <si>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전년도</t>
    <phoneticPr fontId="3" type="noConversion"/>
  </si>
  <si>
    <t>당해년도</t>
    <phoneticPr fontId="3" type="noConversion"/>
  </si>
  <si>
    <t>증감액</t>
    <phoneticPr fontId="4" type="noConversion"/>
  </si>
  <si>
    <t>사업수입</t>
    <phoneticPr fontId="4" type="noConversion"/>
  </si>
  <si>
    <t>인쇄 사업수입</t>
    <phoneticPr fontId="3" type="noConversion"/>
  </si>
  <si>
    <t>사무비</t>
    <phoneticPr fontId="3" type="noConversion"/>
  </si>
  <si>
    <t>인건비</t>
    <phoneticPr fontId="3" type="noConversion"/>
  </si>
  <si>
    <t>급여</t>
    <phoneticPr fontId="3" type="noConversion"/>
  </si>
  <si>
    <t>복사지 사업수입</t>
    <phoneticPr fontId="3" type="noConversion"/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</si>
  <si>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</si>
  <si>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</si>
  <si>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</si>
  <si>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</si>
  <si>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</si>
  <si>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</si>
  <si>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</si>
  <si>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</si>
  <si>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</si>
  <si>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</si>
  <si>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사업수입</t>
    <phoneticPr fontId="3" type="noConversion"/>
  </si>
  <si>
    <t>직업재활 사업수입</t>
    <phoneticPr fontId="3" type="noConversion"/>
  </si>
  <si>
    <t>사무비</t>
    <phoneticPr fontId="3" type="noConversion"/>
  </si>
  <si>
    <t>인건비</t>
    <phoneticPr fontId="3" type="noConversion"/>
  </si>
  <si>
    <t>퇴직금 및퇴직적립</t>
    <phoneticPr fontId="3" type="noConversion"/>
  </si>
  <si>
    <t>스캔 사업수입</t>
    <phoneticPr fontId="3" type="noConversion"/>
  </si>
  <si>
    <t>자산관리 공사사업수입</t>
    <phoneticPr fontId="3" type="noConversion"/>
  </si>
  <si>
    <t>사회보험부담비용</t>
    <phoneticPr fontId="3" type="noConversion"/>
  </si>
  <si>
    <t>보조금수입</t>
    <phoneticPr fontId="3" type="noConversion"/>
  </si>
  <si>
    <t>정부 보조금수입</t>
    <phoneticPr fontId="3" type="noConversion"/>
  </si>
  <si>
    <t>기타후생경비</t>
    <phoneticPr fontId="3" type="noConversion"/>
  </si>
  <si>
    <t>운영비</t>
    <phoneticPr fontId="3" type="noConversion"/>
  </si>
  <si>
    <t>업무추진비</t>
    <phoneticPr fontId="3" type="noConversion"/>
  </si>
  <si>
    <t>기타 보조금</t>
    <phoneticPr fontId="3" type="noConversion"/>
  </si>
  <si>
    <t>기타보조금</t>
    <phoneticPr fontId="3" type="noConversion"/>
  </si>
  <si>
    <t>후원금수입</t>
    <phoneticPr fontId="3" type="noConversion"/>
  </si>
  <si>
    <t>비지정 후원금수입</t>
    <phoneticPr fontId="3" type="noConversion"/>
  </si>
  <si>
    <t>사무비</t>
    <phoneticPr fontId="3" type="noConversion"/>
  </si>
  <si>
    <t>운영비</t>
    <phoneticPr fontId="3" type="noConversion"/>
  </si>
  <si>
    <t>잡수입</t>
    <phoneticPr fontId="3" type="noConversion"/>
  </si>
  <si>
    <t>불용품 매각대(파지)</t>
    <phoneticPr fontId="3" type="noConversion"/>
  </si>
  <si>
    <t>수용비및 수수료</t>
    <phoneticPr fontId="3" type="noConversion"/>
  </si>
  <si>
    <t>이자수입</t>
    <phoneticPr fontId="3" type="noConversion"/>
  </si>
  <si>
    <t>기타잡수입</t>
    <phoneticPr fontId="3" type="noConversion"/>
  </si>
  <si>
    <t>전입금</t>
    <phoneticPr fontId="3" type="noConversion"/>
  </si>
  <si>
    <t>법인전입금</t>
    <phoneticPr fontId="3" type="noConversion"/>
  </si>
  <si>
    <t>이월금</t>
    <phoneticPr fontId="3" type="noConversion"/>
  </si>
  <si>
    <t>전년도이월금</t>
    <phoneticPr fontId="3" type="noConversion"/>
  </si>
  <si>
    <t>건물임차료 및 관리비</t>
    <phoneticPr fontId="3" type="noConversion"/>
  </si>
  <si>
    <t>전년도후원금이월금</t>
    <phoneticPr fontId="3" type="noConversion"/>
  </si>
  <si>
    <t>재산조성비</t>
    <phoneticPr fontId="3" type="noConversion"/>
  </si>
  <si>
    <t>시설비</t>
    <phoneticPr fontId="3" type="noConversion"/>
  </si>
  <si>
    <t>자산취득비</t>
    <phoneticPr fontId="3" type="noConversion"/>
  </si>
  <si>
    <t>시설장비 유지비</t>
    <phoneticPr fontId="3" type="noConversion"/>
  </si>
  <si>
    <t>사업비</t>
    <phoneticPr fontId="3" type="noConversion"/>
  </si>
  <si>
    <t>의료비</t>
    <phoneticPr fontId="3" type="noConversion"/>
  </si>
  <si>
    <t>직업재활 사업비</t>
    <phoneticPr fontId="3" type="noConversion"/>
  </si>
  <si>
    <t>인쇄수익
사업비</t>
    <phoneticPr fontId="3" type="noConversion"/>
  </si>
  <si>
    <t>인쇄수익 사업비</t>
    <phoneticPr fontId="3" type="noConversion"/>
  </si>
  <si>
    <t>복사지수익
사업비</t>
    <phoneticPr fontId="3" type="noConversion"/>
  </si>
  <si>
    <t>복사지수익 사업비</t>
    <phoneticPr fontId="3" type="noConversion"/>
  </si>
  <si>
    <t>직업재활
수익사업비</t>
    <phoneticPr fontId="3" type="noConversion"/>
  </si>
  <si>
    <t>직업재활 수익사업비</t>
    <phoneticPr fontId="3" type="noConversion"/>
  </si>
  <si>
    <t>잡지출</t>
    <phoneticPr fontId="3" type="noConversion"/>
  </si>
  <si>
    <t>예비비및기타</t>
    <phoneticPr fontId="3" type="noConversion"/>
  </si>
  <si>
    <t>반환금</t>
    <phoneticPr fontId="3" type="noConversion"/>
  </si>
  <si>
    <t>예비비</t>
    <phoneticPr fontId="3" type="noConversion"/>
  </si>
  <si>
    <t>세입 합계</t>
    <phoneticPr fontId="3" type="noConversion"/>
  </si>
  <si>
    <t>세출 합계</t>
    <phoneticPr fontId="3" type="noConversion"/>
  </si>
  <si>
    <t>(단위 : 원)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</si>
</sst>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0"/>
      <name val="돋움"/>
      <family val="3"/>
      <charset val="129"/>
    </font>
    <font>
      <sz val="15"/>
      <name val="돋움"/>
      <family val="3"/>
      <charset val="129"/>
    </font>
    <font>
      <sz val="9"/>
      <name val="돋움"/>
      <family val="3"/>
      <charset val="129"/>
    </font>
    <font>
      <sz val="8"/>
      <color rgb="FF000000"/>
      <name val="돋움"/>
      <family val="3"/>
      <charset val="129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176" fontId="5" fillId="0" borderId="0" xfId="3" applyNumberFormat="1" applyFont="1" applyAlignment="1">
      <alignment vertical="center"/>
    </xf>
    <xf numFmtId="41" fontId="5" fillId="0" borderId="0" xfId="4" applyFont="1" applyAlignment="1">
      <alignment vertical="center"/>
    </xf>
    <xf numFmtId="41" fontId="5" fillId="0" borderId="0" xfId="4" applyFont="1" applyFill="1" applyAlignment="1">
      <alignment vertical="center"/>
    </xf>
    <xf numFmtId="0" fontId="4" fillId="2" borderId="2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176" fontId="4" fillId="3" borderId="10" xfId="4" applyNumberFormat="1" applyFont="1" applyFill="1" applyBorder="1" applyAlignment="1">
      <alignment vertical="center"/>
    </xf>
    <xf numFmtId="176" fontId="4" fillId="0" borderId="11" xfId="4" applyNumberFormat="1" applyFont="1" applyFill="1" applyBorder="1" applyAlignment="1">
      <alignment vertical="center"/>
    </xf>
    <xf numFmtId="176" fontId="4" fillId="0" borderId="12" xfId="4" applyNumberFormat="1" applyFont="1" applyFill="1" applyBorder="1" applyAlignment="1">
      <alignment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1" fontId="8" fillId="3" borderId="10" xfId="1" applyFont="1" applyFill="1" applyBorder="1" applyAlignment="1">
      <alignment horizontal="left" vertical="center" wrapText="1"/>
    </xf>
    <xf numFmtId="41" fontId="8" fillId="0" borderId="11" xfId="1" applyFont="1" applyFill="1" applyBorder="1" applyAlignment="1">
      <alignment horizontal="left" vertical="center" wrapText="1"/>
    </xf>
    <xf numFmtId="0" fontId="4" fillId="0" borderId="13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176" fontId="4" fillId="3" borderId="15" xfId="4" applyNumberFormat="1" applyFont="1" applyFill="1" applyBorder="1" applyAlignment="1">
      <alignment vertical="center"/>
    </xf>
    <xf numFmtId="176" fontId="4" fillId="0" borderId="16" xfId="4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41" fontId="8" fillId="3" borderId="15" xfId="1" applyFont="1" applyFill="1" applyBorder="1" applyAlignment="1">
      <alignment horizontal="left" vertical="center" wrapText="1"/>
    </xf>
    <xf numFmtId="41" fontId="8" fillId="0" borderId="16" xfId="1" applyFont="1" applyFill="1" applyBorder="1" applyAlignment="1">
      <alignment horizontal="left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1" fontId="4" fillId="3" borderId="15" xfId="1" applyFont="1" applyFill="1" applyBorder="1" applyAlignment="1">
      <alignment vertical="center"/>
    </xf>
    <xf numFmtId="41" fontId="4" fillId="0" borderId="16" xfId="1" applyFont="1" applyFill="1" applyBorder="1" applyAlignment="1">
      <alignment vertical="center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17" xfId="3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right" vertical="center" shrinkToFit="1"/>
    </xf>
    <xf numFmtId="176" fontId="4" fillId="4" borderId="5" xfId="3" applyNumberFormat="1" applyFont="1" applyFill="1" applyBorder="1" applyAlignment="1">
      <alignment horizontal="right" vertical="center" shrinkToFit="1"/>
    </xf>
    <xf numFmtId="176" fontId="4" fillId="4" borderId="6" xfId="3" applyNumberFormat="1" applyFont="1" applyFill="1" applyBorder="1" applyAlignment="1">
      <alignment horizontal="right" vertical="center" shrinkToFit="1"/>
    </xf>
    <xf numFmtId="0" fontId="4" fillId="4" borderId="19" xfId="3" applyFont="1" applyFill="1" applyBorder="1" applyAlignment="1">
      <alignment horizontal="center" vertical="center" shrinkToFit="1"/>
    </xf>
    <xf numFmtId="0" fontId="4" fillId="4" borderId="20" xfId="3" applyFont="1" applyFill="1" applyBorder="1" applyAlignment="1">
      <alignment horizontal="center" vertical="center" shrinkToFit="1"/>
    </xf>
    <xf numFmtId="0" fontId="4" fillId="4" borderId="3" xfId="3" applyFont="1" applyFill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7" fillId="0" borderId="0" xfId="3" applyFont="1" applyAlignment="1">
      <alignment horizontal="right" vertical="center"/>
    </xf>
  </cellXfs>
  <cellStyles count="5">
    <cellStyle name="쉼표 [0]" xfId="1" builtinId="6"/>
    <cellStyle name="쉼표 [0] 2" xfId="4"/>
    <cellStyle name="표준" xfId="0" builtinId="0"/>
    <cellStyle name="표준_2008년 추경예산(3차)법인제출" xfId="3"/>
    <cellStyle name="표준_주간보호 이월금 정리 부분_2006년추경예산서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P26" sqref="P26"/>
    </sheetView>
  </sheetViews>
  <sheetFormatPr defaultRowHeight="16.5"/>
  <cols>
    <col min="1" max="1" width="4.25" customWidth="1"/>
    <col min="2" max="2" width="8.375" customWidth="1"/>
    <col min="5" max="6" width="10.375" customWidth="1"/>
    <col min="7" max="7" width="9.375" customWidth="1"/>
    <col min="11" max="12" width="10.875" customWidth="1"/>
    <col min="13" max="13" width="9.875" customWidth="1"/>
  </cols>
  <sheetData>
    <row r="1" spans="1:1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5" customHeight="1" thickBot="1">
      <c r="A2" s="1"/>
      <c r="B2" s="3"/>
      <c r="C2" s="3"/>
      <c r="D2" s="4"/>
      <c r="E2" s="4"/>
      <c r="F2" s="5"/>
      <c r="G2" s="6"/>
      <c r="H2" s="4"/>
      <c r="I2" s="2"/>
      <c r="J2" s="2"/>
      <c r="K2" s="7"/>
      <c r="L2" s="8"/>
      <c r="M2" s="56" t="s">
        <v>75</v>
      </c>
    </row>
    <row r="3" spans="1:13" ht="14.25" customHeight="1" thickBot="1">
      <c r="A3" s="9" t="s">
        <v>1</v>
      </c>
      <c r="B3" s="10" t="s">
        <v>2</v>
      </c>
      <c r="C3" s="10"/>
      <c r="D3" s="10"/>
      <c r="E3" s="10"/>
      <c r="F3" s="10"/>
      <c r="G3" s="11"/>
      <c r="H3" s="10" t="s">
        <v>3</v>
      </c>
      <c r="I3" s="10"/>
      <c r="J3" s="10"/>
      <c r="K3" s="10"/>
      <c r="L3" s="10"/>
      <c r="M3" s="11"/>
    </row>
    <row r="4" spans="1:13" ht="15" customHeight="1" thickBot="1">
      <c r="A4" s="12"/>
      <c r="B4" s="13" t="s">
        <v>4</v>
      </c>
      <c r="C4" s="14" t="s">
        <v>5</v>
      </c>
      <c r="D4" s="14" t="s">
        <v>6</v>
      </c>
      <c r="E4" s="15" t="s">
        <v>7</v>
      </c>
      <c r="F4" s="16" t="s">
        <v>8</v>
      </c>
      <c r="G4" s="17" t="s">
        <v>9</v>
      </c>
      <c r="H4" s="18" t="s">
        <v>4</v>
      </c>
      <c r="I4" s="14" t="s">
        <v>5</v>
      </c>
      <c r="J4" s="14" t="s">
        <v>6</v>
      </c>
      <c r="K4" s="16" t="str">
        <f>E4</f>
        <v>전년도</v>
      </c>
      <c r="L4" s="16" t="s">
        <v>8</v>
      </c>
      <c r="M4" s="17" t="str">
        <f>G4</f>
        <v>증감액</v>
      </c>
    </row>
    <row r="5" spans="1:13" ht="21">
      <c r="A5" s="19">
        <v>1</v>
      </c>
      <c r="B5" s="20" t="s">
        <v>10</v>
      </c>
      <c r="C5" s="20" t="s">
        <v>11</v>
      </c>
      <c r="D5" s="20" t="s">
        <v>11</v>
      </c>
      <c r="E5" s="21">
        <v>2800000000</v>
      </c>
      <c r="F5" s="22">
        <v>2800000000</v>
      </c>
      <c r="G5" s="23">
        <v>0</v>
      </c>
      <c r="H5" s="24" t="s">
        <v>12</v>
      </c>
      <c r="I5" s="25" t="s">
        <v>13</v>
      </c>
      <c r="J5" s="26" t="s">
        <v>14</v>
      </c>
      <c r="K5" s="27">
        <v>1440951900</v>
      </c>
      <c r="L5" s="28">
        <v>1550000000</v>
      </c>
      <c r="M5" s="23">
        <f>L5-K5</f>
        <v>109048100</v>
      </c>
    </row>
    <row r="6" spans="1:13" ht="21">
      <c r="A6" s="29">
        <v>2</v>
      </c>
      <c r="B6" s="30" t="s">
        <v>10</v>
      </c>
      <c r="C6" s="30" t="s">
        <v>15</v>
      </c>
      <c r="D6" s="30" t="s">
        <v>15</v>
      </c>
      <c r="E6" s="31">
        <v>2500000000</v>
      </c>
      <c r="F6" s="32">
        <v>2500000000</v>
      </c>
      <c r="G6" s="23">
        <v>0</v>
      </c>
      <c r="H6" s="24" t="s">
        <v>12</v>
      </c>
      <c r="I6" s="25" t="s">
        <v>13</v>
      </c>
      <c r="J6" s="33" t="s">
        <v>16</v>
      </c>
      <c r="K6" s="34">
        <v>33079740</v>
      </c>
      <c r="L6" s="35">
        <v>34219880</v>
      </c>
      <c r="M6" s="23">
        <f t="shared" ref="M6:M30" si="0">L6-K6</f>
        <v>1140140</v>
      </c>
    </row>
    <row r="7" spans="1:13" ht="21">
      <c r="A7" s="29">
        <v>3</v>
      </c>
      <c r="B7" s="30" t="s">
        <v>26</v>
      </c>
      <c r="C7" s="30" t="s">
        <v>27</v>
      </c>
      <c r="D7" s="30" t="s">
        <v>27</v>
      </c>
      <c r="E7" s="31">
        <v>20000000</v>
      </c>
      <c r="F7" s="32">
        <v>20000000</v>
      </c>
      <c r="G7" s="23">
        <v>0</v>
      </c>
      <c r="H7" s="24" t="s">
        <v>28</v>
      </c>
      <c r="I7" s="25" t="s">
        <v>29</v>
      </c>
      <c r="J7" s="33" t="s">
        <v>30</v>
      </c>
      <c r="K7" s="34">
        <v>141540660</v>
      </c>
      <c r="L7" s="35">
        <v>150000000</v>
      </c>
      <c r="M7" s="23">
        <f t="shared" si="0"/>
        <v>8459340</v>
      </c>
    </row>
    <row r="8" spans="1:13" ht="21">
      <c r="A8" s="29">
        <v>4</v>
      </c>
      <c r="B8" s="30" t="s">
        <v>26</v>
      </c>
      <c r="C8" s="30" t="s">
        <v>31</v>
      </c>
      <c r="D8" s="30" t="s">
        <v>32</v>
      </c>
      <c r="E8" s="31">
        <v>165000000</v>
      </c>
      <c r="F8" s="32">
        <v>165000000</v>
      </c>
      <c r="G8" s="23">
        <v>0</v>
      </c>
      <c r="H8" s="24" t="s">
        <v>28</v>
      </c>
      <c r="I8" s="25" t="s">
        <v>29</v>
      </c>
      <c r="J8" s="33" t="s">
        <v>33</v>
      </c>
      <c r="K8" s="34">
        <v>114999860</v>
      </c>
      <c r="L8" s="35">
        <v>120000000</v>
      </c>
      <c r="M8" s="23">
        <f t="shared" si="0"/>
        <v>5000140</v>
      </c>
    </row>
    <row r="9" spans="1:13" ht="21">
      <c r="A9" s="29">
        <v>5</v>
      </c>
      <c r="B9" s="30" t="s">
        <v>34</v>
      </c>
      <c r="C9" s="30" t="s">
        <v>35</v>
      </c>
      <c r="D9" s="36" t="s">
        <v>29</v>
      </c>
      <c r="E9" s="31">
        <v>223371520</v>
      </c>
      <c r="F9" s="32">
        <v>234380290</v>
      </c>
      <c r="G9" s="23">
        <f>F9-E9</f>
        <v>11008770</v>
      </c>
      <c r="H9" s="24" t="s">
        <v>28</v>
      </c>
      <c r="I9" s="25" t="s">
        <v>29</v>
      </c>
      <c r="J9" s="33" t="s">
        <v>36</v>
      </c>
      <c r="K9" s="34">
        <v>60000000</v>
      </c>
      <c r="L9" s="35">
        <v>60000000</v>
      </c>
      <c r="M9" s="23">
        <f t="shared" si="0"/>
        <v>0</v>
      </c>
    </row>
    <row r="10" spans="1:13" ht="21">
      <c r="A10" s="29">
        <v>6</v>
      </c>
      <c r="B10" s="30" t="s">
        <v>34</v>
      </c>
      <c r="C10" s="30" t="s">
        <v>35</v>
      </c>
      <c r="D10" s="36" t="s">
        <v>37</v>
      </c>
      <c r="E10" s="31">
        <v>28556000</v>
      </c>
      <c r="F10" s="32">
        <v>27612000</v>
      </c>
      <c r="G10" s="23">
        <f t="shared" ref="G10:G18" si="1">F10-E10</f>
        <v>-944000</v>
      </c>
      <c r="H10" s="24" t="s">
        <v>28</v>
      </c>
      <c r="I10" s="25" t="s">
        <v>38</v>
      </c>
      <c r="J10" s="33" t="s">
        <v>17</v>
      </c>
      <c r="K10" s="34">
        <v>10000000</v>
      </c>
      <c r="L10" s="35">
        <v>10000000</v>
      </c>
      <c r="M10" s="23">
        <f t="shared" si="0"/>
        <v>0</v>
      </c>
    </row>
    <row r="11" spans="1:13">
      <c r="A11" s="29">
        <v>7</v>
      </c>
      <c r="B11" s="30" t="s">
        <v>34</v>
      </c>
      <c r="C11" s="30" t="s">
        <v>39</v>
      </c>
      <c r="D11" s="36" t="s">
        <v>40</v>
      </c>
      <c r="E11" s="31">
        <v>19830000</v>
      </c>
      <c r="F11" s="32">
        <v>0</v>
      </c>
      <c r="G11" s="23">
        <f t="shared" si="1"/>
        <v>-19830000</v>
      </c>
      <c r="H11" s="24" t="s">
        <v>28</v>
      </c>
      <c r="I11" s="25" t="s">
        <v>38</v>
      </c>
      <c r="J11" s="33" t="s">
        <v>18</v>
      </c>
      <c r="K11" s="34">
        <v>1300000</v>
      </c>
      <c r="L11" s="35">
        <v>1300000</v>
      </c>
      <c r="M11" s="23">
        <f t="shared" si="0"/>
        <v>0</v>
      </c>
    </row>
    <row r="12" spans="1:13" ht="21">
      <c r="A12" s="29">
        <v>8</v>
      </c>
      <c r="B12" s="30" t="s">
        <v>41</v>
      </c>
      <c r="C12" s="30" t="s">
        <v>41</v>
      </c>
      <c r="D12" s="30" t="s">
        <v>42</v>
      </c>
      <c r="E12" s="31">
        <v>130000</v>
      </c>
      <c r="F12" s="32">
        <v>500000</v>
      </c>
      <c r="G12" s="23">
        <f t="shared" si="1"/>
        <v>370000</v>
      </c>
      <c r="H12" s="24" t="s">
        <v>43</v>
      </c>
      <c r="I12" s="25" t="s">
        <v>44</v>
      </c>
      <c r="J12" s="33" t="s">
        <v>19</v>
      </c>
      <c r="K12" s="34">
        <v>12000000</v>
      </c>
      <c r="L12" s="35">
        <v>12000000</v>
      </c>
      <c r="M12" s="23">
        <f t="shared" si="0"/>
        <v>0</v>
      </c>
    </row>
    <row r="13" spans="1:13" ht="21">
      <c r="A13" s="29">
        <v>9</v>
      </c>
      <c r="B13" s="30" t="s">
        <v>45</v>
      </c>
      <c r="C13" s="30" t="s">
        <v>46</v>
      </c>
      <c r="D13" s="30" t="s">
        <v>46</v>
      </c>
      <c r="E13" s="31">
        <v>10000000</v>
      </c>
      <c r="F13" s="32">
        <v>10000000</v>
      </c>
      <c r="G13" s="23">
        <f t="shared" si="1"/>
        <v>0</v>
      </c>
      <c r="H13" s="24" t="s">
        <v>43</v>
      </c>
      <c r="I13" s="25" t="s">
        <v>44</v>
      </c>
      <c r="J13" s="33" t="s">
        <v>47</v>
      </c>
      <c r="K13" s="34">
        <v>65000000</v>
      </c>
      <c r="L13" s="35">
        <v>65000000</v>
      </c>
      <c r="M13" s="23">
        <f t="shared" si="0"/>
        <v>0</v>
      </c>
    </row>
    <row r="14" spans="1:13">
      <c r="A14" s="29">
        <v>10</v>
      </c>
      <c r="B14" s="30" t="s">
        <v>45</v>
      </c>
      <c r="C14" s="30" t="s">
        <v>48</v>
      </c>
      <c r="D14" s="30" t="s">
        <v>48</v>
      </c>
      <c r="E14" s="31">
        <v>14170000</v>
      </c>
      <c r="F14" s="32">
        <v>15000000</v>
      </c>
      <c r="G14" s="23">
        <f t="shared" si="1"/>
        <v>830000</v>
      </c>
      <c r="H14" s="24" t="s">
        <v>43</v>
      </c>
      <c r="I14" s="25" t="s">
        <v>44</v>
      </c>
      <c r="J14" s="33" t="s">
        <v>20</v>
      </c>
      <c r="K14" s="34">
        <v>36000000</v>
      </c>
      <c r="L14" s="35">
        <v>36000000</v>
      </c>
      <c r="M14" s="23">
        <f t="shared" si="0"/>
        <v>0</v>
      </c>
    </row>
    <row r="15" spans="1:13">
      <c r="A15" s="29">
        <v>11</v>
      </c>
      <c r="B15" s="30" t="s">
        <v>45</v>
      </c>
      <c r="C15" s="30" t="s">
        <v>49</v>
      </c>
      <c r="D15" s="30" t="s">
        <v>49</v>
      </c>
      <c r="E15" s="31">
        <v>88450000</v>
      </c>
      <c r="F15" s="32">
        <v>1000000</v>
      </c>
      <c r="G15" s="23">
        <f t="shared" si="1"/>
        <v>-87450000</v>
      </c>
      <c r="H15" s="24" t="s">
        <v>43</v>
      </c>
      <c r="I15" s="25" t="s">
        <v>44</v>
      </c>
      <c r="J15" s="33" t="s">
        <v>21</v>
      </c>
      <c r="K15" s="34">
        <v>18000000</v>
      </c>
      <c r="L15" s="35">
        <v>18000000</v>
      </c>
      <c r="M15" s="23">
        <f t="shared" si="0"/>
        <v>0</v>
      </c>
    </row>
    <row r="16" spans="1:13" ht="13.5" customHeight="1">
      <c r="A16" s="29">
        <v>12</v>
      </c>
      <c r="B16" s="30" t="s">
        <v>50</v>
      </c>
      <c r="C16" s="30" t="s">
        <v>50</v>
      </c>
      <c r="D16" s="30" t="s">
        <v>51</v>
      </c>
      <c r="E16" s="31">
        <v>0</v>
      </c>
      <c r="F16" s="32">
        <v>0</v>
      </c>
      <c r="G16" s="23">
        <f t="shared" si="1"/>
        <v>0</v>
      </c>
      <c r="H16" s="24" t="s">
        <v>43</v>
      </c>
      <c r="I16" s="25" t="s">
        <v>44</v>
      </c>
      <c r="J16" s="33" t="s">
        <v>22</v>
      </c>
      <c r="K16" s="34">
        <v>62000000</v>
      </c>
      <c r="L16" s="35">
        <v>62000000</v>
      </c>
      <c r="M16" s="23">
        <f t="shared" si="0"/>
        <v>0</v>
      </c>
    </row>
    <row r="17" spans="1:13" ht="21">
      <c r="A17" s="29">
        <v>13</v>
      </c>
      <c r="B17" s="30" t="s">
        <v>52</v>
      </c>
      <c r="C17" s="30" t="s">
        <v>52</v>
      </c>
      <c r="D17" s="30" t="s">
        <v>53</v>
      </c>
      <c r="E17" s="31">
        <v>1618790500</v>
      </c>
      <c r="F17" s="32">
        <v>1197070000</v>
      </c>
      <c r="G17" s="23">
        <f t="shared" si="1"/>
        <v>-421720500</v>
      </c>
      <c r="H17" s="24" t="s">
        <v>43</v>
      </c>
      <c r="I17" s="25" t="s">
        <v>44</v>
      </c>
      <c r="J17" s="33" t="s">
        <v>54</v>
      </c>
      <c r="K17" s="34">
        <v>264000000</v>
      </c>
      <c r="L17" s="35">
        <v>280000000</v>
      </c>
      <c r="M17" s="23">
        <f t="shared" si="0"/>
        <v>16000000</v>
      </c>
    </row>
    <row r="18" spans="1:13" ht="21">
      <c r="A18" s="29">
        <v>14</v>
      </c>
      <c r="B18" s="30" t="s">
        <v>52</v>
      </c>
      <c r="C18" s="30" t="s">
        <v>52</v>
      </c>
      <c r="D18" s="30" t="s">
        <v>55</v>
      </c>
      <c r="E18" s="31">
        <v>100000</v>
      </c>
      <c r="F18" s="32">
        <v>130000</v>
      </c>
      <c r="G18" s="23">
        <f t="shared" si="1"/>
        <v>30000</v>
      </c>
      <c r="H18" s="24" t="s">
        <v>43</v>
      </c>
      <c r="I18" s="25" t="s">
        <v>44</v>
      </c>
      <c r="J18" s="26" t="s">
        <v>23</v>
      </c>
      <c r="K18" s="34">
        <v>12800000</v>
      </c>
      <c r="L18" s="35">
        <v>12000000</v>
      </c>
      <c r="M18" s="23">
        <f t="shared" si="0"/>
        <v>-800000</v>
      </c>
    </row>
    <row r="19" spans="1:13">
      <c r="A19" s="29">
        <v>16</v>
      </c>
      <c r="B19" s="30"/>
      <c r="C19" s="30"/>
      <c r="D19" s="30"/>
      <c r="E19" s="31"/>
      <c r="F19" s="32"/>
      <c r="G19" s="23"/>
      <c r="H19" s="24" t="s">
        <v>56</v>
      </c>
      <c r="I19" s="25" t="s">
        <v>57</v>
      </c>
      <c r="J19" s="33" t="s">
        <v>58</v>
      </c>
      <c r="K19" s="34">
        <v>187450000</v>
      </c>
      <c r="L19" s="35">
        <v>100000000</v>
      </c>
      <c r="M19" s="23">
        <f t="shared" si="0"/>
        <v>-87450000</v>
      </c>
    </row>
    <row r="20" spans="1:13" ht="21">
      <c r="A20" s="29">
        <v>18</v>
      </c>
      <c r="B20" s="30"/>
      <c r="C20" s="30"/>
      <c r="D20" s="30"/>
      <c r="E20" s="31"/>
      <c r="F20" s="32"/>
      <c r="G20" s="23"/>
      <c r="H20" s="24" t="s">
        <v>56</v>
      </c>
      <c r="I20" s="25" t="s">
        <v>57</v>
      </c>
      <c r="J20" s="33" t="s">
        <v>59</v>
      </c>
      <c r="K20" s="34">
        <v>36000000</v>
      </c>
      <c r="L20" s="35">
        <v>36000000</v>
      </c>
      <c r="M20" s="23">
        <f t="shared" si="0"/>
        <v>0</v>
      </c>
    </row>
    <row r="21" spans="1:13" ht="12.75" customHeight="1">
      <c r="A21" s="29">
        <v>20</v>
      </c>
      <c r="B21" s="30"/>
      <c r="C21" s="30"/>
      <c r="D21" s="30"/>
      <c r="E21" s="31"/>
      <c r="F21" s="32"/>
      <c r="G21" s="23"/>
      <c r="H21" s="24" t="s">
        <v>60</v>
      </c>
      <c r="I21" s="25" t="s">
        <v>44</v>
      </c>
      <c r="J21" s="33" t="s">
        <v>61</v>
      </c>
      <c r="K21" s="34">
        <v>2000000</v>
      </c>
      <c r="L21" s="35">
        <v>2000000</v>
      </c>
      <c r="M21" s="23">
        <f t="shared" si="0"/>
        <v>0</v>
      </c>
    </row>
    <row r="22" spans="1:13" ht="12.75" customHeight="1">
      <c r="A22" s="29">
        <v>21</v>
      </c>
      <c r="B22" s="30"/>
      <c r="C22" s="30"/>
      <c r="D22" s="30"/>
      <c r="E22" s="31"/>
      <c r="F22" s="32"/>
      <c r="G22" s="23"/>
      <c r="H22" s="24" t="s">
        <v>60</v>
      </c>
      <c r="I22" s="25" t="s">
        <v>44</v>
      </c>
      <c r="J22" s="33" t="s">
        <v>24</v>
      </c>
      <c r="K22" s="34">
        <v>1000000</v>
      </c>
      <c r="L22" s="35">
        <v>1000000</v>
      </c>
      <c r="M22" s="23">
        <f t="shared" si="0"/>
        <v>0</v>
      </c>
    </row>
    <row r="23" spans="1:13" ht="12.75" customHeight="1">
      <c r="A23" s="29">
        <v>23</v>
      </c>
      <c r="B23" s="30"/>
      <c r="C23" s="30"/>
      <c r="D23" s="30"/>
      <c r="E23" s="31"/>
      <c r="F23" s="32"/>
      <c r="G23" s="23"/>
      <c r="H23" s="24" t="s">
        <v>60</v>
      </c>
      <c r="I23" s="25" t="s">
        <v>44</v>
      </c>
      <c r="J23" s="33" t="s">
        <v>25</v>
      </c>
      <c r="K23" s="34">
        <v>2400000</v>
      </c>
      <c r="L23" s="35">
        <v>2400000</v>
      </c>
      <c r="M23" s="23">
        <f t="shared" si="0"/>
        <v>0</v>
      </c>
    </row>
    <row r="24" spans="1:13" ht="21">
      <c r="A24" s="29">
        <v>24</v>
      </c>
      <c r="B24" s="30"/>
      <c r="C24" s="30"/>
      <c r="D24" s="30"/>
      <c r="E24" s="31"/>
      <c r="F24" s="32"/>
      <c r="G24" s="23"/>
      <c r="H24" s="24" t="s">
        <v>60</v>
      </c>
      <c r="I24" s="36" t="s">
        <v>60</v>
      </c>
      <c r="J24" s="33" t="s">
        <v>62</v>
      </c>
      <c r="K24" s="34">
        <v>18000000</v>
      </c>
      <c r="L24" s="35">
        <v>18000000</v>
      </c>
      <c r="M24" s="23">
        <f t="shared" si="0"/>
        <v>0</v>
      </c>
    </row>
    <row r="25" spans="1:13" ht="21">
      <c r="A25" s="29">
        <v>25</v>
      </c>
      <c r="B25" s="30"/>
      <c r="C25" s="30"/>
      <c r="D25" s="30"/>
      <c r="E25" s="31"/>
      <c r="F25" s="32"/>
      <c r="G25" s="23"/>
      <c r="H25" s="24" t="s">
        <v>60</v>
      </c>
      <c r="I25" s="33" t="s">
        <v>63</v>
      </c>
      <c r="J25" s="33" t="s">
        <v>64</v>
      </c>
      <c r="K25" s="34">
        <v>2050000000</v>
      </c>
      <c r="L25" s="35">
        <v>2100000000</v>
      </c>
      <c r="M25" s="23">
        <f t="shared" si="0"/>
        <v>50000000</v>
      </c>
    </row>
    <row r="26" spans="1:13" ht="21">
      <c r="A26" s="29">
        <v>26</v>
      </c>
      <c r="B26" s="30"/>
      <c r="C26" s="30"/>
      <c r="D26" s="30"/>
      <c r="E26" s="31"/>
      <c r="F26" s="32"/>
      <c r="G26" s="23"/>
      <c r="H26" s="24" t="s">
        <v>60</v>
      </c>
      <c r="I26" s="33" t="s">
        <v>65</v>
      </c>
      <c r="J26" s="33" t="s">
        <v>66</v>
      </c>
      <c r="K26" s="34">
        <v>2118790500</v>
      </c>
      <c r="L26" s="35">
        <v>2200000000</v>
      </c>
      <c r="M26" s="23">
        <f t="shared" si="0"/>
        <v>81209500</v>
      </c>
    </row>
    <row r="27" spans="1:13" ht="21">
      <c r="A27" s="29">
        <v>27</v>
      </c>
      <c r="B27" s="30"/>
      <c r="C27" s="30"/>
      <c r="D27" s="36"/>
      <c r="E27" s="31"/>
      <c r="F27" s="32"/>
      <c r="G27" s="23"/>
      <c r="H27" s="24" t="s">
        <v>60</v>
      </c>
      <c r="I27" s="33" t="s">
        <v>67</v>
      </c>
      <c r="J27" s="33" t="s">
        <v>68</v>
      </c>
      <c r="K27" s="34">
        <v>3000000</v>
      </c>
      <c r="L27" s="35">
        <v>3000000</v>
      </c>
      <c r="M27" s="23">
        <f t="shared" si="0"/>
        <v>0</v>
      </c>
    </row>
    <row r="28" spans="1:13">
      <c r="A28" s="29">
        <v>28</v>
      </c>
      <c r="B28" s="30"/>
      <c r="C28" s="30"/>
      <c r="D28" s="30"/>
      <c r="E28" s="31"/>
      <c r="F28" s="32"/>
      <c r="G28" s="23"/>
      <c r="H28" s="37" t="s">
        <v>69</v>
      </c>
      <c r="I28" s="38" t="s">
        <v>69</v>
      </c>
      <c r="J28" s="39" t="s">
        <v>69</v>
      </c>
      <c r="K28" s="40">
        <v>15000000</v>
      </c>
      <c r="L28" s="41">
        <v>15000000</v>
      </c>
      <c r="M28" s="23">
        <f t="shared" si="0"/>
        <v>0</v>
      </c>
    </row>
    <row r="29" spans="1:13">
      <c r="A29" s="29">
        <v>29</v>
      </c>
      <c r="B29" s="30"/>
      <c r="C29" s="30"/>
      <c r="D29" s="30"/>
      <c r="E29" s="31"/>
      <c r="F29" s="32"/>
      <c r="G29" s="23"/>
      <c r="H29" s="42" t="s">
        <v>70</v>
      </c>
      <c r="I29" s="43" t="s">
        <v>70</v>
      </c>
      <c r="J29" s="33" t="s">
        <v>71</v>
      </c>
      <c r="K29" s="31">
        <v>2000000</v>
      </c>
      <c r="L29" s="22">
        <v>0</v>
      </c>
      <c r="M29" s="23">
        <f t="shared" si="0"/>
        <v>-2000000</v>
      </c>
    </row>
    <row r="30" spans="1:13" ht="17.25" thickBot="1">
      <c r="A30" s="29">
        <v>30</v>
      </c>
      <c r="B30" s="30"/>
      <c r="C30" s="30"/>
      <c r="D30" s="30"/>
      <c r="E30" s="31"/>
      <c r="F30" s="32"/>
      <c r="G30" s="23"/>
      <c r="H30" s="44" t="s">
        <v>70</v>
      </c>
      <c r="I30" s="44" t="s">
        <v>70</v>
      </c>
      <c r="J30" s="45" t="s">
        <v>72</v>
      </c>
      <c r="K30" s="34">
        <v>781085360</v>
      </c>
      <c r="L30" s="28">
        <v>82772410</v>
      </c>
      <c r="M30" s="23">
        <f t="shared" si="0"/>
        <v>-698312950</v>
      </c>
    </row>
    <row r="31" spans="1:13" ht="14.25" customHeight="1" thickBot="1">
      <c r="A31" s="46"/>
      <c r="B31" s="47" t="s">
        <v>73</v>
      </c>
      <c r="C31" s="47"/>
      <c r="D31" s="48"/>
      <c r="E31" s="49">
        <f>SUM(E5:E30)</f>
        <v>7488398020</v>
      </c>
      <c r="F31" s="50">
        <f>SUM(F5:F30)</f>
        <v>6970692290</v>
      </c>
      <c r="G31" s="51">
        <f>SUM(G9:G30)</f>
        <v>-517705730</v>
      </c>
      <c r="H31" s="52" t="s">
        <v>74</v>
      </c>
      <c r="I31" s="53"/>
      <c r="J31" s="54"/>
      <c r="K31" s="49">
        <f>SUM(K5:K30)</f>
        <v>7488398020</v>
      </c>
      <c r="L31" s="50">
        <f>SUM(L5:L30)</f>
        <v>6970692290</v>
      </c>
      <c r="M31" s="51">
        <f>SUM(M5:M30)</f>
        <v>-517705730</v>
      </c>
    </row>
  </sheetData>
  <mergeCells count="6">
    <mergeCell ref="A1:M1"/>
    <mergeCell ref="A3:A4"/>
    <mergeCell ref="B3:G3"/>
    <mergeCell ref="H3:M3"/>
    <mergeCell ref="B31:D31"/>
    <mergeCell ref="H31:J31"/>
  </mergeCells>
  <phoneticPr fontId="3" type="noConversion"/>
  <pageMargins left="0.51181102362204722" right="0.70866141732283472" top="0.15748031496062992" bottom="0.15748031496062992" header="0.11811023622047245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종혁</dc:creator>
  <cp:lastModifiedBy>종혁</cp:lastModifiedBy>
  <cp:lastPrinted>2019-01-15T00:38:30Z</cp:lastPrinted>
  <dcterms:created xsi:type="dcterms:W3CDTF">2019-01-15T00:30:38Z</dcterms:created>
  <dcterms:modified xsi:type="dcterms:W3CDTF">2019-01-15T00:40:42Z</dcterms:modified>
</cp:coreProperties>
</file>