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3715" windowHeight="8730" activeTab="0"/>
  </bookViews>
  <sheets>
    <sheet name="세입세출명세서1224" sheetId="10" r:id="rId1"/>
  </sheets>
  <definedNames>
    <definedName name="_xlnm.Print_Area" localSheetId="0">'세입세출명세서1224'!$A$1:$G$72</definedName>
    <definedName name="_xlnm.Print_Titles" localSheetId="0">'세입세출명세서1224'!$23:$25</definedName>
  </definedNames>
  <calcPr calcId="125725"/>
</workbook>
</file>

<file path=xl/sharedStrings.xml><?xml version="1.0" encoding="utf-8"?>
<sst xmlns="http://schemas.openxmlformats.org/spreadsheetml/2006/main" count="153" uniqueCount="117">
  <si>
    <t>(단위 : 원)</t>
  </si>
  <si>
    <t>합계</t>
  </si>
  <si>
    <t>인쇄
사업수입</t>
  </si>
  <si>
    <t>급여</t>
  </si>
  <si>
    <t>제수당</t>
  </si>
  <si>
    <t>퇴직금 및퇴직적립</t>
  </si>
  <si>
    <t>사회보험부담비용</t>
  </si>
  <si>
    <t>기관운영비</t>
  </si>
  <si>
    <t>회의비</t>
  </si>
  <si>
    <t>여비</t>
  </si>
  <si>
    <t>수용비및수수료</t>
  </si>
  <si>
    <t>공공요금</t>
  </si>
  <si>
    <t>제세공과금</t>
  </si>
  <si>
    <t>차량비</t>
  </si>
  <si>
    <t>기타운영비</t>
  </si>
  <si>
    <t>시설장비유지비</t>
  </si>
  <si>
    <t>수용기관경비</t>
  </si>
  <si>
    <t>직업재활비</t>
  </si>
  <si>
    <t>특별급식비</t>
  </si>
  <si>
    <t>연료비</t>
  </si>
  <si>
    <t>잡지출</t>
  </si>
  <si>
    <t>사무비</t>
  </si>
  <si>
    <t>인건비</t>
  </si>
  <si>
    <t>기타후생경비</t>
  </si>
  <si>
    <t>업무추진비</t>
  </si>
  <si>
    <t>직책보조비</t>
  </si>
  <si>
    <t>운영비</t>
  </si>
  <si>
    <t>연구비</t>
  </si>
  <si>
    <t>재산조성비</t>
  </si>
  <si>
    <t>시설비</t>
  </si>
  <si>
    <t>자산취득비</t>
  </si>
  <si>
    <t>사업비</t>
  </si>
  <si>
    <t>의료비</t>
  </si>
  <si>
    <t>부채상환금</t>
  </si>
  <si>
    <t>원금상환금</t>
  </si>
  <si>
    <t>이자지불금</t>
  </si>
  <si>
    <t>잡지출</t>
  </si>
  <si>
    <t>예비비및기타</t>
  </si>
  <si>
    <t>예비비</t>
  </si>
  <si>
    <t>사업수입</t>
  </si>
  <si>
    <t>복사지
사업수입</t>
  </si>
  <si>
    <t>직업재활
사업수입</t>
  </si>
  <si>
    <t>스캔사업수입</t>
  </si>
  <si>
    <t>자산관리공사
사업수입</t>
  </si>
  <si>
    <t>보조금수입</t>
  </si>
  <si>
    <t>(사회복지과)
정부보조금수입</t>
  </si>
  <si>
    <t>(사회복지과)
자본보조금수입</t>
  </si>
  <si>
    <t>자본보조금
수입</t>
  </si>
  <si>
    <t>(사회적 경제과)
자본보조금수입</t>
  </si>
  <si>
    <t>고용노동부
(4대보험)</t>
  </si>
  <si>
    <t>후원금수입</t>
  </si>
  <si>
    <t>비지정
후원금수입</t>
  </si>
  <si>
    <t>잡수입</t>
  </si>
  <si>
    <t>불용품매각대
(파지)</t>
  </si>
  <si>
    <t>이자수입</t>
  </si>
  <si>
    <t>기타잡수입</t>
  </si>
  <si>
    <t>합계</t>
  </si>
  <si>
    <t>직업재활
수익사업비</t>
  </si>
  <si>
    <t>복사지
수익사업비</t>
  </si>
  <si>
    <t>인쇄
수익사업비</t>
  </si>
  <si>
    <t>건물임차료 
및 관리비</t>
  </si>
  <si>
    <t>복사지사업 원부자재비</t>
  </si>
  <si>
    <t>운반비(택배)4,000,000원X12월=48,000,000원
토너              500,000원X 6회=  3,000,000원
구인광고료     310,000원X 4회=  1,240,000원
사무용품비     580,000원X12월=  6,960,000원
주차비           900,000원X12월=10,800,000원</t>
  </si>
  <si>
    <t>전화요금        625,333원X12월=  7,504,000원
인터넷           120,000원X12월=  1,440,000원
세콤                88,000원X12월=  1,056,000원
전기요금      2,500,000원X12월=30,000,000원</t>
  </si>
  <si>
    <t>수입</t>
  </si>
  <si>
    <t>차액</t>
  </si>
  <si>
    <t>상반기까지만 지원예정</t>
  </si>
  <si>
    <t>자부담인력 32명  2,162,000원X12월=830,208,000
근로장애인 40명    700,000원X12월=336,000,000
보조금지원  4명  2,105,750원X12월=101,076,000</t>
  </si>
  <si>
    <t>자부담인력 32명  216,200원X12월=83,020,800
근로장애인 40명    70,000원X12월=33,600,000
보조금지원  4명   225,854원X12월=10,841,000</t>
  </si>
  <si>
    <t>보조금지원   4명 604,521원X12월= 29,017,000</t>
  </si>
  <si>
    <t>지원 예정 없음.</t>
  </si>
  <si>
    <t>통신 지원비 500,000원X12월=6,000,000</t>
  </si>
  <si>
    <t>사회적 경제과의 지원 예정 없음.</t>
  </si>
  <si>
    <t>급여 : 101,076,000원
제수당 : 29,017,000원
퇴직금 및 퇴직적립금 : 10,841,000원
사회보험 : 11,994,000원</t>
  </si>
  <si>
    <t>시설당 운영비 및 프로그램 : 23,168,000원
외주회계비 : 1,200,000원</t>
  </si>
  <si>
    <t>직업재활사업(하청사업) 원부자재비</t>
  </si>
  <si>
    <t>인쇄사업 원부자재비
(DM원부자재비 포함)</t>
  </si>
  <si>
    <t>기능보강사업비의 지원</t>
  </si>
  <si>
    <t>자부담인력  32명  272,000원X12월=104,448,000
근로장애인 40명    60,200원X12월= 28,896,000
보조금지원   4명  249,875원X12월= 11,994,000</t>
  </si>
  <si>
    <t>야근식대비                  500,000원X12월=6,000,000원
직원경조사비     76명    250,000원X 3회=57,000,000원
피복비              76명      20,000원X 2회=3,040,000원
기타복리후생비  76명  3,840,000원X 4회=15,360,000원</t>
  </si>
  <si>
    <t>직원교육비     200,000원X4회=   800,000원
접대비           300,000원X24회=7,200,000원
회식비           500,000원X4회=2,000,000원
자원봉사자 및 후원자관리 100,000원 X  2회=200,000원
홍보물제작   2,000,000원X3회=6,000,000원
시설관리체험  750,000원X12회=9,000,000원
시설소독         80,000원X5회=400,000원</t>
  </si>
  <si>
    <t>부모회의 350,000원X2회 = 700,000원
운영위원회의 300,000원X2회 = 600,000원</t>
  </si>
  <si>
    <t>출장비 1,000,000원 X 5회 = 5,000,000원</t>
  </si>
  <si>
    <t>각종세금            400,000원X12월=4,800,000원
자동차보험         500,000원X12회=6,000,000원
이행보증보험      20,000원X 60건=1,200,000원
협회비           1,500,000원X12회=18,000,000원</t>
  </si>
  <si>
    <t>자동차수선        212,500원X 32회=6,800,000원
주유비       12대 300,000원X12월=43,200,000원</t>
  </si>
  <si>
    <t>관리비      1,380,000원X12월= 16,560,000원
임대료    14,040,000원X12월=168,480,000원</t>
  </si>
  <si>
    <t>(보조금) 기장료 100,000원X12월=1,200,000원</t>
  </si>
  <si>
    <t>시설보수공사비</t>
  </si>
  <si>
    <t>기계장치          27,500,000원X1회=27,500,000원
책장,책꽂이등       500,000원 X1회=500,000원</t>
  </si>
  <si>
    <t>비품수선비            500,000원X4회=2,000,000원
기계장치수선비   2,000,000원X2회=4,000,000원</t>
  </si>
  <si>
    <t>의료비     375,000X4회=1,500,000원</t>
  </si>
  <si>
    <t>생수     300,000원X12월=3,600,000원
커피     160,000원X12월=1,920,000원</t>
  </si>
  <si>
    <t>간식     150,000원X4회=600,000원</t>
  </si>
  <si>
    <t>난방비    800,000원X3월=2,400,000원</t>
  </si>
  <si>
    <t>성교육            200,000원X11개월=2,200,000원
생월잔치         500,000원X4분기=2,000,000원
동아리활동      280,000원X4동아리X4회=4,480,000원
장애인의날행사 18,000원X40명=720,000원
송년회         1,500,000원X1회=1,500,000원
미술치료          15,000원X42회=630,000원 
운동프로그램    20,000원X8회=160,000원
직업평가          15,000원X15회=225,000원
외부행사          50,000원X4회=200,000원</t>
  </si>
  <si>
    <t>관</t>
  </si>
  <si>
    <t>항</t>
  </si>
  <si>
    <t>목</t>
  </si>
  <si>
    <t>구분</t>
  </si>
  <si>
    <t>전년도 예산액</t>
  </si>
  <si>
    <t>당해년도 예산액</t>
  </si>
  <si>
    <t>산출근거</t>
  </si>
  <si>
    <t>계</t>
  </si>
  <si>
    <t xml:space="preserve">   1) 세입명세서</t>
  </si>
  <si>
    <t xml:space="preserve">   2) 세출명세서</t>
  </si>
  <si>
    <t>소 계</t>
  </si>
  <si>
    <t>증감</t>
  </si>
  <si>
    <t>직업재활
사업비</t>
  </si>
  <si>
    <t>일반사업비</t>
  </si>
  <si>
    <t>수익사업비</t>
  </si>
  <si>
    <t>사무비 계</t>
  </si>
  <si>
    <t>재산조성비 계</t>
  </si>
  <si>
    <t>사업비 계</t>
  </si>
  <si>
    <t>예비비 및 기타 계</t>
  </si>
  <si>
    <t>잡지출 계</t>
  </si>
  <si>
    <t>부채상환금 계</t>
  </si>
  <si>
    <t>1. 2015년 리드릭 세입, 세출 명세서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</si>
</sst>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18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sz val="9"/>
      <color rgb="FF000000"/>
      <name val="돋움"/>
      <family val="3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14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11">
    <xf numFmtId="0" fontId="0" fillId="0" borderId="0" xfId="0" applyAlignment="1">
      <alignment vertical="center"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176" fontId="7" fillId="0" borderId="0" xfId="22" applyNumberFormat="1" applyFont="1" applyAlignme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0" xfId="22" applyFont="1" applyAlignment="1">
      <alignment vertical="center"/>
      <protection/>
    </xf>
    <xf numFmtId="176" fontId="10" fillId="0" borderId="1" xfId="23" applyNumberFormat="1" applyFont="1" applyBorder="1" applyAlignment="1">
      <alignment vertical="center"/>
    </xf>
    <xf numFmtId="0" fontId="9" fillId="0" borderId="2" xfId="22" applyFont="1" applyBorder="1" applyAlignment="1">
      <alignment horizontal="center" vertical="center" wrapText="1"/>
      <protection/>
    </xf>
    <xf numFmtId="41" fontId="15" fillId="0" borderId="1" xfId="20" applyFont="1" applyBorder="1" applyAlignment="1">
      <alignment horizontal="left" vertical="center" wrapText="1"/>
    </xf>
    <xf numFmtId="0" fontId="2" fillId="0" borderId="0" xfId="22" applyFont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176" fontId="2" fillId="0" borderId="0" xfId="22" applyNumberFormat="1" applyFont="1" applyBorder="1" applyAlignment="1">
      <alignment vertical="center"/>
      <protection/>
    </xf>
    <xf numFmtId="176" fontId="2" fillId="0" borderId="0" xfId="22" applyNumberFormat="1" applyFont="1" applyAlignment="1">
      <alignment vertical="center"/>
      <protection/>
    </xf>
    <xf numFmtId="41" fontId="10" fillId="0" borderId="1" xfId="20" applyFont="1" applyBorder="1" applyAlignment="1">
      <alignment horizontal="left" vertical="center" wrapText="1"/>
    </xf>
    <xf numFmtId="176" fontId="10" fillId="0" borderId="3" xfId="23" applyNumberFormat="1" applyFont="1" applyBorder="1" applyAlignment="1">
      <alignment vertical="center" wrapText="1"/>
    </xf>
    <xf numFmtId="176" fontId="10" fillId="0" borderId="3" xfId="23" applyNumberFormat="1" applyFont="1" applyBorder="1" applyAlignment="1">
      <alignment vertical="center"/>
    </xf>
    <xf numFmtId="176" fontId="10" fillId="0" borderId="4" xfId="23" applyNumberFormat="1" applyFont="1" applyBorder="1" applyAlignment="1">
      <alignment vertical="center"/>
    </xf>
    <xf numFmtId="176" fontId="10" fillId="0" borderId="4" xfId="23" applyNumberFormat="1" applyFont="1" applyBorder="1" applyAlignment="1">
      <alignment vertical="center" wrapText="1"/>
    </xf>
    <xf numFmtId="0" fontId="9" fillId="0" borderId="1" xfId="22" applyFont="1" applyBorder="1" applyAlignment="1">
      <alignment horizontal="center" vertical="center" wrapText="1"/>
      <protection/>
    </xf>
    <xf numFmtId="41" fontId="9" fillId="0" borderId="0" xfId="20" applyFont="1" applyAlignment="1">
      <alignment vertical="center"/>
    </xf>
    <xf numFmtId="41" fontId="2" fillId="0" borderId="0" xfId="20" applyFont="1" applyAlignment="1">
      <alignment vertical="center"/>
    </xf>
    <xf numFmtId="41" fontId="15" fillId="0" borderId="1" xfId="20" applyFont="1" applyFill="1" applyBorder="1" applyAlignment="1">
      <alignment horizontal="left" vertical="center" wrapText="1"/>
    </xf>
    <xf numFmtId="41" fontId="10" fillId="0" borderId="1" xfId="20" applyFont="1" applyFill="1" applyBorder="1" applyAlignment="1">
      <alignment horizontal="left" vertical="center" wrapText="1"/>
    </xf>
    <xf numFmtId="176" fontId="10" fillId="0" borderId="1" xfId="23" applyNumberFormat="1" applyFont="1" applyFill="1" applyBorder="1" applyAlignment="1">
      <alignment vertical="center"/>
    </xf>
    <xf numFmtId="176" fontId="10" fillId="0" borderId="4" xfId="23" applyNumberFormat="1" applyFont="1" applyFill="1" applyBorder="1" applyAlignment="1">
      <alignment vertical="center" wrapText="1"/>
    </xf>
    <xf numFmtId="0" fontId="3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22" applyFont="1" applyAlignment="1">
      <alignment horizontal="center" vertical="center"/>
      <protection/>
    </xf>
    <xf numFmtId="0" fontId="9" fillId="0" borderId="5" xfId="22" applyFont="1" applyFill="1" applyBorder="1" applyAlignment="1">
      <alignment horizontal="center" vertical="center" wrapText="1"/>
      <protection/>
    </xf>
    <xf numFmtId="176" fontId="10" fillId="0" borderId="3" xfId="23" applyNumberFormat="1" applyFont="1" applyFill="1" applyBorder="1" applyAlignment="1">
      <alignment vertical="center"/>
    </xf>
    <xf numFmtId="0" fontId="9" fillId="0" borderId="2" xfId="22" applyFont="1" applyFill="1" applyBorder="1" applyAlignment="1">
      <alignment horizontal="center" vertical="center" wrapText="1"/>
      <protection/>
    </xf>
    <xf numFmtId="176" fontId="10" fillId="0" borderId="3" xfId="23" applyNumberFormat="1" applyFont="1" applyFill="1" applyBorder="1" applyAlignment="1">
      <alignment vertical="center" wrapText="1"/>
    </xf>
    <xf numFmtId="176" fontId="10" fillId="0" borderId="6" xfId="23" applyNumberFormat="1" applyFont="1" applyFill="1" applyBorder="1" applyAlignment="1">
      <alignment vertical="center"/>
    </xf>
    <xf numFmtId="0" fontId="9" fillId="0" borderId="7" xfId="22" applyFont="1" applyBorder="1" applyAlignment="1">
      <alignment horizontal="center" vertical="center" wrapText="1"/>
      <protection/>
    </xf>
    <xf numFmtId="176" fontId="10" fillId="0" borderId="8" xfId="23" applyNumberFormat="1" applyFont="1" applyBorder="1" applyAlignment="1">
      <alignment vertical="center"/>
    </xf>
    <xf numFmtId="176" fontId="12" fillId="3" borderId="9" xfId="22" applyNumberFormat="1" applyFont="1" applyFill="1" applyBorder="1" applyAlignment="1">
      <alignment horizontal="right" vertical="center"/>
      <protection/>
    </xf>
    <xf numFmtId="176" fontId="12" fillId="3" borderId="10" xfId="22" applyNumberFormat="1" applyFont="1" applyFill="1" applyBorder="1" applyAlignment="1">
      <alignment horizontal="right" vertical="center"/>
      <protection/>
    </xf>
    <xf numFmtId="0" fontId="15" fillId="0" borderId="6" xfId="0" applyFont="1" applyBorder="1" applyAlignment="1">
      <alignment horizontal="center" vertical="center" wrapText="1"/>
    </xf>
    <xf numFmtId="41" fontId="15" fillId="0" borderId="6" xfId="20" applyFont="1" applyBorder="1" applyAlignment="1">
      <alignment horizontal="left" vertical="center" wrapText="1"/>
    </xf>
    <xf numFmtId="41" fontId="10" fillId="0" borderId="6" xfId="20" applyFont="1" applyBorder="1" applyAlignment="1">
      <alignment horizontal="left" vertical="center" wrapText="1"/>
    </xf>
    <xf numFmtId="176" fontId="10" fillId="0" borderId="6" xfId="23" applyNumberFormat="1" applyFont="1" applyBorder="1" applyAlignment="1">
      <alignment vertical="center"/>
    </xf>
    <xf numFmtId="176" fontId="10" fillId="0" borderId="11" xfId="23" applyNumberFormat="1" applyFont="1" applyBorder="1" applyAlignment="1">
      <alignment vertical="center" wrapText="1"/>
    </xf>
    <xf numFmtId="41" fontId="15" fillId="0" borderId="8" xfId="20" applyFont="1" applyBorder="1" applyAlignment="1">
      <alignment horizontal="left" vertical="center" wrapText="1"/>
    </xf>
    <xf numFmtId="176" fontId="10" fillId="0" borderId="12" xfId="23" applyNumberFormat="1" applyFont="1" applyBorder="1" applyAlignment="1">
      <alignment vertical="center"/>
    </xf>
    <xf numFmtId="41" fontId="10" fillId="0" borderId="1" xfId="20" applyFont="1" applyBorder="1" applyAlignment="1">
      <alignment vertical="center"/>
    </xf>
    <xf numFmtId="176" fontId="9" fillId="0" borderId="0" xfId="22" applyNumberFormat="1" applyFont="1" applyBorder="1" applyAlignment="1">
      <alignment vertical="center"/>
      <protection/>
    </xf>
    <xf numFmtId="176" fontId="10" fillId="0" borderId="0" xfId="22" applyNumberFormat="1" applyFont="1" applyBorder="1" applyAlignment="1">
      <alignment vertical="center"/>
      <protection/>
    </xf>
    <xf numFmtId="176" fontId="10" fillId="0" borderId="8" xfId="23" applyNumberFormat="1" applyFont="1" applyFill="1" applyBorder="1" applyAlignment="1">
      <alignment vertical="center"/>
    </xf>
    <xf numFmtId="0" fontId="10" fillId="0" borderId="8" xfId="22" applyFont="1" applyBorder="1" applyAlignment="1">
      <alignment horizontal="center" vertical="center" wrapText="1"/>
      <protection/>
    </xf>
    <xf numFmtId="176" fontId="10" fillId="0" borderId="13" xfId="23" applyNumberFormat="1" applyFont="1" applyBorder="1" applyAlignment="1">
      <alignment vertical="center"/>
    </xf>
    <xf numFmtId="0" fontId="10" fillId="0" borderId="1" xfId="22" applyFont="1" applyBorder="1" applyAlignment="1">
      <alignment horizontal="center" vertical="center"/>
      <protection/>
    </xf>
    <xf numFmtId="0" fontId="9" fillId="4" borderId="14" xfId="22" applyFont="1" applyFill="1" applyBorder="1" applyAlignment="1">
      <alignment horizontal="center" vertical="center"/>
      <protection/>
    </xf>
    <xf numFmtId="0" fontId="9" fillId="4" borderId="15" xfId="22" applyFont="1" applyFill="1" applyBorder="1" applyAlignment="1">
      <alignment horizontal="center" vertical="center"/>
      <protection/>
    </xf>
    <xf numFmtId="0" fontId="11" fillId="3" borderId="16" xfId="22" applyFont="1" applyFill="1" applyBorder="1" applyAlignment="1">
      <alignment horizontal="center" vertical="center"/>
      <protection/>
    </xf>
    <xf numFmtId="0" fontId="11" fillId="3" borderId="17" xfId="22" applyFont="1" applyFill="1" applyBorder="1" applyAlignment="1">
      <alignment horizontal="center" vertical="center"/>
      <protection/>
    </xf>
    <xf numFmtId="0" fontId="9" fillId="4" borderId="18" xfId="22" applyFont="1" applyFill="1" applyBorder="1" applyAlignment="1">
      <alignment horizontal="center" vertical="center" wrapText="1"/>
      <protection/>
    </xf>
    <xf numFmtId="0" fontId="9" fillId="4" borderId="19" xfId="22" applyFont="1" applyFill="1" applyBorder="1" applyAlignment="1">
      <alignment horizontal="center" vertical="center" wrapText="1"/>
      <protection/>
    </xf>
    <xf numFmtId="0" fontId="9" fillId="4" borderId="20" xfId="22" applyFont="1" applyFill="1" applyBorder="1" applyAlignment="1">
      <alignment horizontal="center" vertical="center" wrapText="1"/>
      <protection/>
    </xf>
    <xf numFmtId="0" fontId="9" fillId="4" borderId="21" xfId="22" applyFont="1" applyFill="1" applyBorder="1" applyAlignment="1">
      <alignment horizontal="center" vertical="center" wrapText="1"/>
      <protection/>
    </xf>
    <xf numFmtId="0" fontId="9" fillId="0" borderId="22" xfId="22" applyFont="1" applyFill="1" applyBorder="1" applyAlignment="1">
      <alignment horizontal="center" vertical="center" wrapText="1"/>
      <protection/>
    </xf>
    <xf numFmtId="0" fontId="9" fillId="0" borderId="23" xfId="22" applyFont="1" applyFill="1" applyBorder="1" applyAlignment="1">
      <alignment horizontal="center" vertical="center" wrapText="1"/>
      <protection/>
    </xf>
    <xf numFmtId="0" fontId="9" fillId="0" borderId="24" xfId="22" applyFont="1" applyBorder="1" applyAlignment="1">
      <alignment horizontal="center" vertical="center" wrapText="1"/>
      <protection/>
    </xf>
    <xf numFmtId="0" fontId="9" fillId="0" borderId="22" xfId="22" applyFont="1" applyBorder="1" applyAlignment="1">
      <alignment horizontal="center" vertical="center" wrapText="1"/>
      <protection/>
    </xf>
    <xf numFmtId="0" fontId="9" fillId="0" borderId="23" xfId="22" applyFont="1" applyBorder="1" applyAlignment="1">
      <alignment horizontal="center" vertical="center" wrapText="1"/>
      <protection/>
    </xf>
    <xf numFmtId="0" fontId="9" fillId="0" borderId="24" xfId="22" applyFont="1" applyFill="1" applyBorder="1" applyAlignment="1">
      <alignment horizontal="center" vertical="center" wrapText="1"/>
      <protection/>
    </xf>
    <xf numFmtId="0" fontId="9" fillId="0" borderId="25" xfId="22" applyFont="1" applyFill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center" vertical="center" wrapText="1"/>
      <protection/>
    </xf>
    <xf numFmtId="0" fontId="10" fillId="0" borderId="26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12" fillId="3" borderId="27" xfId="22" applyFont="1" applyFill="1" applyBorder="1" applyAlignment="1">
      <alignment horizontal="center" vertical="center"/>
      <protection/>
    </xf>
    <xf numFmtId="0" fontId="12" fillId="3" borderId="9" xfId="22" applyFont="1" applyFill="1" applyBorder="1" applyAlignment="1">
      <alignment horizontal="center" vertical="center"/>
      <protection/>
    </xf>
    <xf numFmtId="0" fontId="9" fillId="4" borderId="28" xfId="22" applyFont="1" applyFill="1" applyBorder="1" applyAlignment="1">
      <alignment horizontal="center" vertical="center"/>
      <protection/>
    </xf>
    <xf numFmtId="0" fontId="9" fillId="4" borderId="29" xfId="22" applyFont="1" applyFill="1" applyBorder="1" applyAlignment="1">
      <alignment horizontal="center" vertical="center"/>
      <protection/>
    </xf>
    <xf numFmtId="0" fontId="9" fillId="4" borderId="30" xfId="22" applyFont="1" applyFill="1" applyBorder="1" applyAlignment="1">
      <alignment horizontal="center" vertical="center"/>
      <protection/>
    </xf>
    <xf numFmtId="0" fontId="9" fillId="4" borderId="31" xfId="22" applyFont="1" applyFill="1" applyBorder="1" applyAlignment="1">
      <alignment horizontal="center" vertical="center" wrapText="1"/>
      <protection/>
    </xf>
    <xf numFmtId="0" fontId="9" fillId="4" borderId="32" xfId="22" applyFont="1" applyFill="1" applyBorder="1" applyAlignment="1">
      <alignment horizontal="center" vertical="center" wrapText="1"/>
      <protection/>
    </xf>
    <xf numFmtId="0" fontId="9" fillId="4" borderId="33" xfId="22" applyFont="1" applyFill="1" applyBorder="1" applyAlignment="1">
      <alignment horizontal="center" vertical="center" wrapText="1"/>
      <protection/>
    </xf>
    <xf numFmtId="0" fontId="9" fillId="4" borderId="15" xfId="22" applyFont="1" applyFill="1" applyBorder="1" applyAlignment="1">
      <alignment horizontal="center" vertical="center" wrapText="1"/>
      <protection/>
    </xf>
    <xf numFmtId="0" fontId="10" fillId="0" borderId="8" xfId="22" applyFont="1" applyBorder="1" applyAlignment="1">
      <alignment horizontal="center" vertical="center" wrapText="1"/>
      <protection/>
    </xf>
    <xf numFmtId="0" fontId="10" fillId="0" borderId="26" xfId="22" applyFont="1" applyBorder="1" applyAlignment="1">
      <alignment horizontal="center" vertical="center" wrapText="1"/>
      <protection/>
    </xf>
    <xf numFmtId="0" fontId="10" fillId="0" borderId="6" xfId="22" applyFont="1" applyBorder="1" applyAlignment="1">
      <alignment horizontal="center" vertical="center" wrapText="1"/>
      <protection/>
    </xf>
    <xf numFmtId="0" fontId="10" fillId="0" borderId="8" xfId="22" applyFont="1" applyFill="1" applyBorder="1" applyAlignment="1">
      <alignment horizontal="center" vertical="center" wrapText="1"/>
      <protection/>
    </xf>
    <xf numFmtId="0" fontId="10" fillId="0" borderId="6" xfId="22" applyFont="1" applyFill="1" applyBorder="1" applyAlignment="1">
      <alignment horizontal="center" vertical="center" wrapText="1"/>
      <protection/>
    </xf>
    <xf numFmtId="0" fontId="10" fillId="0" borderId="24" xfId="22" applyFont="1" applyBorder="1" applyAlignment="1">
      <alignment horizontal="center" vertical="center"/>
      <protection/>
    </xf>
    <xf numFmtId="0" fontId="10" fillId="0" borderId="22" xfId="22" applyFont="1" applyBorder="1" applyAlignment="1">
      <alignment horizontal="center" vertical="center"/>
      <protection/>
    </xf>
    <xf numFmtId="0" fontId="10" fillId="0" borderId="23" xfId="22" applyFont="1" applyBorder="1" applyAlignment="1">
      <alignment horizontal="center" vertical="center"/>
      <protection/>
    </xf>
    <xf numFmtId="0" fontId="10" fillId="0" borderId="25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5" fillId="0" borderId="2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14" xfId="22" applyFont="1" applyBorder="1" applyAlignment="1">
      <alignment horizontal="center" vertical="center"/>
      <protection/>
    </xf>
    <xf numFmtId="0" fontId="10" fillId="0" borderId="32" xfId="22" applyFont="1" applyBorder="1" applyAlignment="1">
      <alignment horizontal="center" vertical="center"/>
      <protection/>
    </xf>
    <xf numFmtId="0" fontId="10" fillId="0" borderId="34" xfId="22" applyFont="1" applyBorder="1" applyAlignment="1">
      <alignment horizontal="center" vertical="center"/>
      <protection/>
    </xf>
    <xf numFmtId="0" fontId="10" fillId="0" borderId="25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24" xfId="22" applyFont="1" applyBorder="1" applyAlignment="1">
      <alignment horizontal="center" vertical="center" wrapText="1"/>
      <protection/>
    </xf>
    <xf numFmtId="0" fontId="10" fillId="0" borderId="22" xfId="22" applyFont="1" applyBorder="1" applyAlignment="1">
      <alignment horizontal="center" vertical="center" wrapText="1"/>
      <protection/>
    </xf>
    <xf numFmtId="0" fontId="10" fillId="0" borderId="23" xfId="22" applyFont="1" applyBorder="1" applyAlignment="1">
      <alignment horizontal="center" vertical="center" wrapText="1"/>
      <protection/>
    </xf>
    <xf numFmtId="0" fontId="15" fillId="0" borderId="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35" xfId="22" applyFont="1" applyBorder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주간보호 이월금 정리 부분_2006년추경예산서" xfId="21"/>
    <cellStyle name="표준_2008년 추경예산(3차)법인제출" xfId="22"/>
    <cellStyle name="쉼표 [0] 2" xfId="23"/>
    <cellStyle name="쉼표 [0] 2 2" xfId="24"/>
    <cellStyle name="쉼표 [0] 3" xfId="25"/>
    <cellStyle name="좋음 2" xfId="26"/>
    <cellStyle name="표준 2" xfId="27"/>
    <cellStyle name="표준 3" xfId="28"/>
    <cellStyle name="표준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view="pageBreakPreview" zoomScaleSheetLayoutView="100" workbookViewId="0" topLeftCell="A1">
      <pane xSplit="7" ySplit="4" topLeftCell="H5" activePane="bottomRight" state="frozen"/>
      <selection pane="topRight" activeCell="H1" sqref="H1"/>
      <selection pane="bottomLeft" activeCell="A5" sqref="A5"/>
      <selection pane="bottomRight" activeCell="C7" sqref="C7"/>
    </sheetView>
  </sheetViews>
  <sheetFormatPr defaultColWidth="9.140625" defaultRowHeight="15"/>
  <cols>
    <col min="1" max="1" width="10.421875" style="12" customWidth="1"/>
    <col min="2" max="3" width="13.140625" style="35" customWidth="1"/>
    <col min="4" max="5" width="13.57421875" style="12" customWidth="1"/>
    <col min="6" max="6" width="13.57421875" style="15" customWidth="1"/>
    <col min="7" max="7" width="39.57421875" style="15" customWidth="1"/>
    <col min="8" max="9" width="9.00390625" style="23" customWidth="1"/>
    <col min="10" max="231" width="9.00390625" style="12" customWidth="1"/>
    <col min="232" max="232" width="3.421875" style="12" customWidth="1"/>
    <col min="233" max="233" width="9.00390625" style="12" customWidth="1"/>
    <col min="234" max="234" width="4.140625" style="12" customWidth="1"/>
    <col min="235" max="235" width="10.421875" style="12" customWidth="1"/>
    <col min="236" max="236" width="12.57421875" style="12" customWidth="1"/>
    <col min="237" max="237" width="12.28125" style="12" customWidth="1"/>
    <col min="238" max="238" width="11.28125" style="12" customWidth="1"/>
    <col min="239" max="239" width="8.421875" style="12" customWidth="1"/>
    <col min="240" max="240" width="4.140625" style="12" customWidth="1"/>
    <col min="241" max="241" width="7.57421875" style="12" customWidth="1"/>
    <col min="242" max="242" width="3.8515625" style="12" customWidth="1"/>
    <col min="243" max="243" width="11.7109375" style="12" customWidth="1"/>
    <col min="244" max="244" width="11.421875" style="12" customWidth="1"/>
    <col min="245" max="245" width="11.28125" style="12" customWidth="1"/>
    <col min="246" max="246" width="10.8515625" style="12" customWidth="1"/>
    <col min="247" max="247" width="8.421875" style="12" customWidth="1"/>
    <col min="248" max="487" width="9.00390625" style="12" customWidth="1"/>
    <col min="488" max="488" width="3.421875" style="12" customWidth="1"/>
    <col min="489" max="489" width="9.00390625" style="12" customWidth="1"/>
    <col min="490" max="490" width="4.140625" style="12" customWidth="1"/>
    <col min="491" max="491" width="10.421875" style="12" customWidth="1"/>
    <col min="492" max="492" width="12.57421875" style="12" customWidth="1"/>
    <col min="493" max="493" width="12.28125" style="12" customWidth="1"/>
    <col min="494" max="494" width="11.28125" style="12" customWidth="1"/>
    <col min="495" max="495" width="8.421875" style="12" customWidth="1"/>
    <col min="496" max="496" width="4.140625" style="12" customWidth="1"/>
    <col min="497" max="497" width="7.57421875" style="12" customWidth="1"/>
    <col min="498" max="498" width="3.8515625" style="12" customWidth="1"/>
    <col min="499" max="499" width="11.7109375" style="12" customWidth="1"/>
    <col min="500" max="500" width="11.421875" style="12" customWidth="1"/>
    <col min="501" max="501" width="11.28125" style="12" customWidth="1"/>
    <col min="502" max="502" width="10.8515625" style="12" customWidth="1"/>
    <col min="503" max="503" width="8.421875" style="12" customWidth="1"/>
    <col min="504" max="743" width="9.00390625" style="12" customWidth="1"/>
    <col min="744" max="744" width="3.421875" style="12" customWidth="1"/>
    <col min="745" max="745" width="9.00390625" style="12" customWidth="1"/>
    <col min="746" max="746" width="4.140625" style="12" customWidth="1"/>
    <col min="747" max="747" width="10.421875" style="12" customWidth="1"/>
    <col min="748" max="748" width="12.57421875" style="12" customWidth="1"/>
    <col min="749" max="749" width="12.28125" style="12" customWidth="1"/>
    <col min="750" max="750" width="11.28125" style="12" customWidth="1"/>
    <col min="751" max="751" width="8.421875" style="12" customWidth="1"/>
    <col min="752" max="752" width="4.140625" style="12" customWidth="1"/>
    <col min="753" max="753" width="7.57421875" style="12" customWidth="1"/>
    <col min="754" max="754" width="3.8515625" style="12" customWidth="1"/>
    <col min="755" max="755" width="11.7109375" style="12" customWidth="1"/>
    <col min="756" max="756" width="11.421875" style="12" customWidth="1"/>
    <col min="757" max="757" width="11.28125" style="12" customWidth="1"/>
    <col min="758" max="758" width="10.8515625" style="12" customWidth="1"/>
    <col min="759" max="759" width="8.421875" style="12" customWidth="1"/>
    <col min="760" max="999" width="9.00390625" style="12" customWidth="1"/>
    <col min="1000" max="1000" width="3.421875" style="12" customWidth="1"/>
    <col min="1001" max="1001" width="9.00390625" style="12" customWidth="1"/>
    <col min="1002" max="1002" width="4.140625" style="12" customWidth="1"/>
    <col min="1003" max="1003" width="10.421875" style="12" customWidth="1"/>
    <col min="1004" max="1004" width="12.57421875" style="12" customWidth="1"/>
    <col min="1005" max="1005" width="12.28125" style="12" customWidth="1"/>
    <col min="1006" max="1006" width="11.28125" style="12" customWidth="1"/>
    <col min="1007" max="1007" width="8.421875" style="12" customWidth="1"/>
    <col min="1008" max="1008" width="4.140625" style="12" customWidth="1"/>
    <col min="1009" max="1009" width="7.57421875" style="12" customWidth="1"/>
    <col min="1010" max="1010" width="3.8515625" style="12" customWidth="1"/>
    <col min="1011" max="1011" width="11.7109375" style="12" customWidth="1"/>
    <col min="1012" max="1012" width="11.421875" style="12" customWidth="1"/>
    <col min="1013" max="1013" width="11.28125" style="12" customWidth="1"/>
    <col min="1014" max="1014" width="10.8515625" style="12" customWidth="1"/>
    <col min="1015" max="1015" width="8.421875" style="12" customWidth="1"/>
    <col min="1016" max="1255" width="9.00390625" style="12" customWidth="1"/>
    <col min="1256" max="1256" width="3.421875" style="12" customWidth="1"/>
    <col min="1257" max="1257" width="9.00390625" style="12" customWidth="1"/>
    <col min="1258" max="1258" width="4.140625" style="12" customWidth="1"/>
    <col min="1259" max="1259" width="10.421875" style="12" customWidth="1"/>
    <col min="1260" max="1260" width="12.57421875" style="12" customWidth="1"/>
    <col min="1261" max="1261" width="12.28125" style="12" customWidth="1"/>
    <col min="1262" max="1262" width="11.28125" style="12" customWidth="1"/>
    <col min="1263" max="1263" width="8.421875" style="12" customWidth="1"/>
    <col min="1264" max="1264" width="4.140625" style="12" customWidth="1"/>
    <col min="1265" max="1265" width="7.57421875" style="12" customWidth="1"/>
    <col min="1266" max="1266" width="3.8515625" style="12" customWidth="1"/>
    <col min="1267" max="1267" width="11.7109375" style="12" customWidth="1"/>
    <col min="1268" max="1268" width="11.421875" style="12" customWidth="1"/>
    <col min="1269" max="1269" width="11.28125" style="12" customWidth="1"/>
    <col min="1270" max="1270" width="10.8515625" style="12" customWidth="1"/>
    <col min="1271" max="1271" width="8.421875" style="12" customWidth="1"/>
    <col min="1272" max="1511" width="9.00390625" style="12" customWidth="1"/>
    <col min="1512" max="1512" width="3.421875" style="12" customWidth="1"/>
    <col min="1513" max="1513" width="9.00390625" style="12" customWidth="1"/>
    <col min="1514" max="1514" width="4.140625" style="12" customWidth="1"/>
    <col min="1515" max="1515" width="10.421875" style="12" customWidth="1"/>
    <col min="1516" max="1516" width="12.57421875" style="12" customWidth="1"/>
    <col min="1517" max="1517" width="12.28125" style="12" customWidth="1"/>
    <col min="1518" max="1518" width="11.28125" style="12" customWidth="1"/>
    <col min="1519" max="1519" width="8.421875" style="12" customWidth="1"/>
    <col min="1520" max="1520" width="4.140625" style="12" customWidth="1"/>
    <col min="1521" max="1521" width="7.57421875" style="12" customWidth="1"/>
    <col min="1522" max="1522" width="3.8515625" style="12" customWidth="1"/>
    <col min="1523" max="1523" width="11.7109375" style="12" customWidth="1"/>
    <col min="1524" max="1524" width="11.421875" style="12" customWidth="1"/>
    <col min="1525" max="1525" width="11.28125" style="12" customWidth="1"/>
    <col min="1526" max="1526" width="10.8515625" style="12" customWidth="1"/>
    <col min="1527" max="1527" width="8.421875" style="12" customWidth="1"/>
    <col min="1528" max="1767" width="9.00390625" style="12" customWidth="1"/>
    <col min="1768" max="1768" width="3.421875" style="12" customWidth="1"/>
    <col min="1769" max="1769" width="9.00390625" style="12" customWidth="1"/>
    <col min="1770" max="1770" width="4.140625" style="12" customWidth="1"/>
    <col min="1771" max="1771" width="10.421875" style="12" customWidth="1"/>
    <col min="1772" max="1772" width="12.57421875" style="12" customWidth="1"/>
    <col min="1773" max="1773" width="12.28125" style="12" customWidth="1"/>
    <col min="1774" max="1774" width="11.28125" style="12" customWidth="1"/>
    <col min="1775" max="1775" width="8.421875" style="12" customWidth="1"/>
    <col min="1776" max="1776" width="4.140625" style="12" customWidth="1"/>
    <col min="1777" max="1777" width="7.57421875" style="12" customWidth="1"/>
    <col min="1778" max="1778" width="3.8515625" style="12" customWidth="1"/>
    <col min="1779" max="1779" width="11.7109375" style="12" customWidth="1"/>
    <col min="1780" max="1780" width="11.421875" style="12" customWidth="1"/>
    <col min="1781" max="1781" width="11.28125" style="12" customWidth="1"/>
    <col min="1782" max="1782" width="10.8515625" style="12" customWidth="1"/>
    <col min="1783" max="1783" width="8.421875" style="12" customWidth="1"/>
    <col min="1784" max="2023" width="9.00390625" style="12" customWidth="1"/>
    <col min="2024" max="2024" width="3.421875" style="12" customWidth="1"/>
    <col min="2025" max="2025" width="9.00390625" style="12" customWidth="1"/>
    <col min="2026" max="2026" width="4.140625" style="12" customWidth="1"/>
    <col min="2027" max="2027" width="10.421875" style="12" customWidth="1"/>
    <col min="2028" max="2028" width="12.57421875" style="12" customWidth="1"/>
    <col min="2029" max="2029" width="12.28125" style="12" customWidth="1"/>
    <col min="2030" max="2030" width="11.28125" style="12" customWidth="1"/>
    <col min="2031" max="2031" width="8.421875" style="12" customWidth="1"/>
    <col min="2032" max="2032" width="4.140625" style="12" customWidth="1"/>
    <col min="2033" max="2033" width="7.57421875" style="12" customWidth="1"/>
    <col min="2034" max="2034" width="3.8515625" style="12" customWidth="1"/>
    <col min="2035" max="2035" width="11.7109375" style="12" customWidth="1"/>
    <col min="2036" max="2036" width="11.421875" style="12" customWidth="1"/>
    <col min="2037" max="2037" width="11.28125" style="12" customWidth="1"/>
    <col min="2038" max="2038" width="10.8515625" style="12" customWidth="1"/>
    <col min="2039" max="2039" width="8.421875" style="12" customWidth="1"/>
    <col min="2040" max="2279" width="9.00390625" style="12" customWidth="1"/>
    <col min="2280" max="2280" width="3.421875" style="12" customWidth="1"/>
    <col min="2281" max="2281" width="9.00390625" style="12" customWidth="1"/>
    <col min="2282" max="2282" width="4.140625" style="12" customWidth="1"/>
    <col min="2283" max="2283" width="10.421875" style="12" customWidth="1"/>
    <col min="2284" max="2284" width="12.57421875" style="12" customWidth="1"/>
    <col min="2285" max="2285" width="12.28125" style="12" customWidth="1"/>
    <col min="2286" max="2286" width="11.28125" style="12" customWidth="1"/>
    <col min="2287" max="2287" width="8.421875" style="12" customWidth="1"/>
    <col min="2288" max="2288" width="4.140625" style="12" customWidth="1"/>
    <col min="2289" max="2289" width="7.57421875" style="12" customWidth="1"/>
    <col min="2290" max="2290" width="3.8515625" style="12" customWidth="1"/>
    <col min="2291" max="2291" width="11.7109375" style="12" customWidth="1"/>
    <col min="2292" max="2292" width="11.421875" style="12" customWidth="1"/>
    <col min="2293" max="2293" width="11.28125" style="12" customWidth="1"/>
    <col min="2294" max="2294" width="10.8515625" style="12" customWidth="1"/>
    <col min="2295" max="2295" width="8.421875" style="12" customWidth="1"/>
    <col min="2296" max="2535" width="9.00390625" style="12" customWidth="1"/>
    <col min="2536" max="2536" width="3.421875" style="12" customWidth="1"/>
    <col min="2537" max="2537" width="9.00390625" style="12" customWidth="1"/>
    <col min="2538" max="2538" width="4.140625" style="12" customWidth="1"/>
    <col min="2539" max="2539" width="10.421875" style="12" customWidth="1"/>
    <col min="2540" max="2540" width="12.57421875" style="12" customWidth="1"/>
    <col min="2541" max="2541" width="12.28125" style="12" customWidth="1"/>
    <col min="2542" max="2542" width="11.28125" style="12" customWidth="1"/>
    <col min="2543" max="2543" width="8.421875" style="12" customWidth="1"/>
    <col min="2544" max="2544" width="4.140625" style="12" customWidth="1"/>
    <col min="2545" max="2545" width="7.57421875" style="12" customWidth="1"/>
    <col min="2546" max="2546" width="3.8515625" style="12" customWidth="1"/>
    <col min="2547" max="2547" width="11.7109375" style="12" customWidth="1"/>
    <col min="2548" max="2548" width="11.421875" style="12" customWidth="1"/>
    <col min="2549" max="2549" width="11.28125" style="12" customWidth="1"/>
    <col min="2550" max="2550" width="10.8515625" style="12" customWidth="1"/>
    <col min="2551" max="2551" width="8.421875" style="12" customWidth="1"/>
    <col min="2552" max="2791" width="9.00390625" style="12" customWidth="1"/>
    <col min="2792" max="2792" width="3.421875" style="12" customWidth="1"/>
    <col min="2793" max="2793" width="9.00390625" style="12" customWidth="1"/>
    <col min="2794" max="2794" width="4.140625" style="12" customWidth="1"/>
    <col min="2795" max="2795" width="10.421875" style="12" customWidth="1"/>
    <col min="2796" max="2796" width="12.57421875" style="12" customWidth="1"/>
    <col min="2797" max="2797" width="12.28125" style="12" customWidth="1"/>
    <col min="2798" max="2798" width="11.28125" style="12" customWidth="1"/>
    <col min="2799" max="2799" width="8.421875" style="12" customWidth="1"/>
    <col min="2800" max="2800" width="4.140625" style="12" customWidth="1"/>
    <col min="2801" max="2801" width="7.57421875" style="12" customWidth="1"/>
    <col min="2802" max="2802" width="3.8515625" style="12" customWidth="1"/>
    <col min="2803" max="2803" width="11.7109375" style="12" customWidth="1"/>
    <col min="2804" max="2804" width="11.421875" style="12" customWidth="1"/>
    <col min="2805" max="2805" width="11.28125" style="12" customWidth="1"/>
    <col min="2806" max="2806" width="10.8515625" style="12" customWidth="1"/>
    <col min="2807" max="2807" width="8.421875" style="12" customWidth="1"/>
    <col min="2808" max="3047" width="9.00390625" style="12" customWidth="1"/>
    <col min="3048" max="3048" width="3.421875" style="12" customWidth="1"/>
    <col min="3049" max="3049" width="9.00390625" style="12" customWidth="1"/>
    <col min="3050" max="3050" width="4.140625" style="12" customWidth="1"/>
    <col min="3051" max="3051" width="10.421875" style="12" customWidth="1"/>
    <col min="3052" max="3052" width="12.57421875" style="12" customWidth="1"/>
    <col min="3053" max="3053" width="12.28125" style="12" customWidth="1"/>
    <col min="3054" max="3054" width="11.28125" style="12" customWidth="1"/>
    <col min="3055" max="3055" width="8.421875" style="12" customWidth="1"/>
    <col min="3056" max="3056" width="4.140625" style="12" customWidth="1"/>
    <col min="3057" max="3057" width="7.57421875" style="12" customWidth="1"/>
    <col min="3058" max="3058" width="3.8515625" style="12" customWidth="1"/>
    <col min="3059" max="3059" width="11.7109375" style="12" customWidth="1"/>
    <col min="3060" max="3060" width="11.421875" style="12" customWidth="1"/>
    <col min="3061" max="3061" width="11.28125" style="12" customWidth="1"/>
    <col min="3062" max="3062" width="10.8515625" style="12" customWidth="1"/>
    <col min="3063" max="3063" width="8.421875" style="12" customWidth="1"/>
    <col min="3064" max="3303" width="9.00390625" style="12" customWidth="1"/>
    <col min="3304" max="3304" width="3.421875" style="12" customWidth="1"/>
    <col min="3305" max="3305" width="9.00390625" style="12" customWidth="1"/>
    <col min="3306" max="3306" width="4.140625" style="12" customWidth="1"/>
    <col min="3307" max="3307" width="10.421875" style="12" customWidth="1"/>
    <col min="3308" max="3308" width="12.57421875" style="12" customWidth="1"/>
    <col min="3309" max="3309" width="12.28125" style="12" customWidth="1"/>
    <col min="3310" max="3310" width="11.28125" style="12" customWidth="1"/>
    <col min="3311" max="3311" width="8.421875" style="12" customWidth="1"/>
    <col min="3312" max="3312" width="4.140625" style="12" customWidth="1"/>
    <col min="3313" max="3313" width="7.57421875" style="12" customWidth="1"/>
    <col min="3314" max="3314" width="3.8515625" style="12" customWidth="1"/>
    <col min="3315" max="3315" width="11.7109375" style="12" customWidth="1"/>
    <col min="3316" max="3316" width="11.421875" style="12" customWidth="1"/>
    <col min="3317" max="3317" width="11.28125" style="12" customWidth="1"/>
    <col min="3318" max="3318" width="10.8515625" style="12" customWidth="1"/>
    <col min="3319" max="3319" width="8.421875" style="12" customWidth="1"/>
    <col min="3320" max="3559" width="9.00390625" style="12" customWidth="1"/>
    <col min="3560" max="3560" width="3.421875" style="12" customWidth="1"/>
    <col min="3561" max="3561" width="9.00390625" style="12" customWidth="1"/>
    <col min="3562" max="3562" width="4.140625" style="12" customWidth="1"/>
    <col min="3563" max="3563" width="10.421875" style="12" customWidth="1"/>
    <col min="3564" max="3564" width="12.57421875" style="12" customWidth="1"/>
    <col min="3565" max="3565" width="12.28125" style="12" customWidth="1"/>
    <col min="3566" max="3566" width="11.28125" style="12" customWidth="1"/>
    <col min="3567" max="3567" width="8.421875" style="12" customWidth="1"/>
    <col min="3568" max="3568" width="4.140625" style="12" customWidth="1"/>
    <col min="3569" max="3569" width="7.57421875" style="12" customWidth="1"/>
    <col min="3570" max="3570" width="3.8515625" style="12" customWidth="1"/>
    <col min="3571" max="3571" width="11.7109375" style="12" customWidth="1"/>
    <col min="3572" max="3572" width="11.421875" style="12" customWidth="1"/>
    <col min="3573" max="3573" width="11.28125" style="12" customWidth="1"/>
    <col min="3574" max="3574" width="10.8515625" style="12" customWidth="1"/>
    <col min="3575" max="3575" width="8.421875" style="12" customWidth="1"/>
    <col min="3576" max="3815" width="9.00390625" style="12" customWidth="1"/>
    <col min="3816" max="3816" width="3.421875" style="12" customWidth="1"/>
    <col min="3817" max="3817" width="9.00390625" style="12" customWidth="1"/>
    <col min="3818" max="3818" width="4.140625" style="12" customWidth="1"/>
    <col min="3819" max="3819" width="10.421875" style="12" customWidth="1"/>
    <col min="3820" max="3820" width="12.57421875" style="12" customWidth="1"/>
    <col min="3821" max="3821" width="12.28125" style="12" customWidth="1"/>
    <col min="3822" max="3822" width="11.28125" style="12" customWidth="1"/>
    <col min="3823" max="3823" width="8.421875" style="12" customWidth="1"/>
    <col min="3824" max="3824" width="4.140625" style="12" customWidth="1"/>
    <col min="3825" max="3825" width="7.57421875" style="12" customWidth="1"/>
    <col min="3826" max="3826" width="3.8515625" style="12" customWidth="1"/>
    <col min="3827" max="3827" width="11.7109375" style="12" customWidth="1"/>
    <col min="3828" max="3828" width="11.421875" style="12" customWidth="1"/>
    <col min="3829" max="3829" width="11.28125" style="12" customWidth="1"/>
    <col min="3830" max="3830" width="10.8515625" style="12" customWidth="1"/>
    <col min="3831" max="3831" width="8.421875" style="12" customWidth="1"/>
    <col min="3832" max="4071" width="9.00390625" style="12" customWidth="1"/>
    <col min="4072" max="4072" width="3.421875" style="12" customWidth="1"/>
    <col min="4073" max="4073" width="9.00390625" style="12" customWidth="1"/>
    <col min="4074" max="4074" width="4.140625" style="12" customWidth="1"/>
    <col min="4075" max="4075" width="10.421875" style="12" customWidth="1"/>
    <col min="4076" max="4076" width="12.57421875" style="12" customWidth="1"/>
    <col min="4077" max="4077" width="12.28125" style="12" customWidth="1"/>
    <col min="4078" max="4078" width="11.28125" style="12" customWidth="1"/>
    <col min="4079" max="4079" width="8.421875" style="12" customWidth="1"/>
    <col min="4080" max="4080" width="4.140625" style="12" customWidth="1"/>
    <col min="4081" max="4081" width="7.57421875" style="12" customWidth="1"/>
    <col min="4082" max="4082" width="3.8515625" style="12" customWidth="1"/>
    <col min="4083" max="4083" width="11.7109375" style="12" customWidth="1"/>
    <col min="4084" max="4084" width="11.421875" style="12" customWidth="1"/>
    <col min="4085" max="4085" width="11.28125" style="12" customWidth="1"/>
    <col min="4086" max="4086" width="10.8515625" style="12" customWidth="1"/>
    <col min="4087" max="4087" width="8.421875" style="12" customWidth="1"/>
    <col min="4088" max="4327" width="9.00390625" style="12" customWidth="1"/>
    <col min="4328" max="4328" width="3.421875" style="12" customWidth="1"/>
    <col min="4329" max="4329" width="9.00390625" style="12" customWidth="1"/>
    <col min="4330" max="4330" width="4.140625" style="12" customWidth="1"/>
    <col min="4331" max="4331" width="10.421875" style="12" customWidth="1"/>
    <col min="4332" max="4332" width="12.57421875" style="12" customWidth="1"/>
    <col min="4333" max="4333" width="12.28125" style="12" customWidth="1"/>
    <col min="4334" max="4334" width="11.28125" style="12" customWidth="1"/>
    <col min="4335" max="4335" width="8.421875" style="12" customWidth="1"/>
    <col min="4336" max="4336" width="4.140625" style="12" customWidth="1"/>
    <col min="4337" max="4337" width="7.57421875" style="12" customWidth="1"/>
    <col min="4338" max="4338" width="3.8515625" style="12" customWidth="1"/>
    <col min="4339" max="4339" width="11.7109375" style="12" customWidth="1"/>
    <col min="4340" max="4340" width="11.421875" style="12" customWidth="1"/>
    <col min="4341" max="4341" width="11.28125" style="12" customWidth="1"/>
    <col min="4342" max="4342" width="10.8515625" style="12" customWidth="1"/>
    <col min="4343" max="4343" width="8.421875" style="12" customWidth="1"/>
    <col min="4344" max="4583" width="9.00390625" style="12" customWidth="1"/>
    <col min="4584" max="4584" width="3.421875" style="12" customWidth="1"/>
    <col min="4585" max="4585" width="9.00390625" style="12" customWidth="1"/>
    <col min="4586" max="4586" width="4.140625" style="12" customWidth="1"/>
    <col min="4587" max="4587" width="10.421875" style="12" customWidth="1"/>
    <col min="4588" max="4588" width="12.57421875" style="12" customWidth="1"/>
    <col min="4589" max="4589" width="12.28125" style="12" customWidth="1"/>
    <col min="4590" max="4590" width="11.28125" style="12" customWidth="1"/>
    <col min="4591" max="4591" width="8.421875" style="12" customWidth="1"/>
    <col min="4592" max="4592" width="4.140625" style="12" customWidth="1"/>
    <col min="4593" max="4593" width="7.57421875" style="12" customWidth="1"/>
    <col min="4594" max="4594" width="3.8515625" style="12" customWidth="1"/>
    <col min="4595" max="4595" width="11.7109375" style="12" customWidth="1"/>
    <col min="4596" max="4596" width="11.421875" style="12" customWidth="1"/>
    <col min="4597" max="4597" width="11.28125" style="12" customWidth="1"/>
    <col min="4598" max="4598" width="10.8515625" style="12" customWidth="1"/>
    <col min="4599" max="4599" width="8.421875" style="12" customWidth="1"/>
    <col min="4600" max="4839" width="9.00390625" style="12" customWidth="1"/>
    <col min="4840" max="4840" width="3.421875" style="12" customWidth="1"/>
    <col min="4841" max="4841" width="9.00390625" style="12" customWidth="1"/>
    <col min="4842" max="4842" width="4.140625" style="12" customWidth="1"/>
    <col min="4843" max="4843" width="10.421875" style="12" customWidth="1"/>
    <col min="4844" max="4844" width="12.57421875" style="12" customWidth="1"/>
    <col min="4845" max="4845" width="12.28125" style="12" customWidth="1"/>
    <col min="4846" max="4846" width="11.28125" style="12" customWidth="1"/>
    <col min="4847" max="4847" width="8.421875" style="12" customWidth="1"/>
    <col min="4848" max="4848" width="4.140625" style="12" customWidth="1"/>
    <col min="4849" max="4849" width="7.57421875" style="12" customWidth="1"/>
    <col min="4850" max="4850" width="3.8515625" style="12" customWidth="1"/>
    <col min="4851" max="4851" width="11.7109375" style="12" customWidth="1"/>
    <col min="4852" max="4852" width="11.421875" style="12" customWidth="1"/>
    <col min="4853" max="4853" width="11.28125" style="12" customWidth="1"/>
    <col min="4854" max="4854" width="10.8515625" style="12" customWidth="1"/>
    <col min="4855" max="4855" width="8.421875" style="12" customWidth="1"/>
    <col min="4856" max="5095" width="9.00390625" style="12" customWidth="1"/>
    <col min="5096" max="5096" width="3.421875" style="12" customWidth="1"/>
    <col min="5097" max="5097" width="9.00390625" style="12" customWidth="1"/>
    <col min="5098" max="5098" width="4.140625" style="12" customWidth="1"/>
    <col min="5099" max="5099" width="10.421875" style="12" customWidth="1"/>
    <col min="5100" max="5100" width="12.57421875" style="12" customWidth="1"/>
    <col min="5101" max="5101" width="12.28125" style="12" customWidth="1"/>
    <col min="5102" max="5102" width="11.28125" style="12" customWidth="1"/>
    <col min="5103" max="5103" width="8.421875" style="12" customWidth="1"/>
    <col min="5104" max="5104" width="4.140625" style="12" customWidth="1"/>
    <col min="5105" max="5105" width="7.57421875" style="12" customWidth="1"/>
    <col min="5106" max="5106" width="3.8515625" style="12" customWidth="1"/>
    <col min="5107" max="5107" width="11.7109375" style="12" customWidth="1"/>
    <col min="5108" max="5108" width="11.421875" style="12" customWidth="1"/>
    <col min="5109" max="5109" width="11.28125" style="12" customWidth="1"/>
    <col min="5110" max="5110" width="10.8515625" style="12" customWidth="1"/>
    <col min="5111" max="5111" width="8.421875" style="12" customWidth="1"/>
    <col min="5112" max="5351" width="9.00390625" style="12" customWidth="1"/>
    <col min="5352" max="5352" width="3.421875" style="12" customWidth="1"/>
    <col min="5353" max="5353" width="9.00390625" style="12" customWidth="1"/>
    <col min="5354" max="5354" width="4.140625" style="12" customWidth="1"/>
    <col min="5355" max="5355" width="10.421875" style="12" customWidth="1"/>
    <col min="5356" max="5356" width="12.57421875" style="12" customWidth="1"/>
    <col min="5357" max="5357" width="12.28125" style="12" customWidth="1"/>
    <col min="5358" max="5358" width="11.28125" style="12" customWidth="1"/>
    <col min="5359" max="5359" width="8.421875" style="12" customWidth="1"/>
    <col min="5360" max="5360" width="4.140625" style="12" customWidth="1"/>
    <col min="5361" max="5361" width="7.57421875" style="12" customWidth="1"/>
    <col min="5362" max="5362" width="3.8515625" style="12" customWidth="1"/>
    <col min="5363" max="5363" width="11.7109375" style="12" customWidth="1"/>
    <col min="5364" max="5364" width="11.421875" style="12" customWidth="1"/>
    <col min="5365" max="5365" width="11.28125" style="12" customWidth="1"/>
    <col min="5366" max="5366" width="10.8515625" style="12" customWidth="1"/>
    <col min="5367" max="5367" width="8.421875" style="12" customWidth="1"/>
    <col min="5368" max="5607" width="9.00390625" style="12" customWidth="1"/>
    <col min="5608" max="5608" width="3.421875" style="12" customWidth="1"/>
    <col min="5609" max="5609" width="9.00390625" style="12" customWidth="1"/>
    <col min="5610" max="5610" width="4.140625" style="12" customWidth="1"/>
    <col min="5611" max="5611" width="10.421875" style="12" customWidth="1"/>
    <col min="5612" max="5612" width="12.57421875" style="12" customWidth="1"/>
    <col min="5613" max="5613" width="12.28125" style="12" customWidth="1"/>
    <col min="5614" max="5614" width="11.28125" style="12" customWidth="1"/>
    <col min="5615" max="5615" width="8.421875" style="12" customWidth="1"/>
    <col min="5616" max="5616" width="4.140625" style="12" customWidth="1"/>
    <col min="5617" max="5617" width="7.57421875" style="12" customWidth="1"/>
    <col min="5618" max="5618" width="3.8515625" style="12" customWidth="1"/>
    <col min="5619" max="5619" width="11.7109375" style="12" customWidth="1"/>
    <col min="5620" max="5620" width="11.421875" style="12" customWidth="1"/>
    <col min="5621" max="5621" width="11.28125" style="12" customWidth="1"/>
    <col min="5622" max="5622" width="10.8515625" style="12" customWidth="1"/>
    <col min="5623" max="5623" width="8.421875" style="12" customWidth="1"/>
    <col min="5624" max="5863" width="9.00390625" style="12" customWidth="1"/>
    <col min="5864" max="5864" width="3.421875" style="12" customWidth="1"/>
    <col min="5865" max="5865" width="9.00390625" style="12" customWidth="1"/>
    <col min="5866" max="5866" width="4.140625" style="12" customWidth="1"/>
    <col min="5867" max="5867" width="10.421875" style="12" customWidth="1"/>
    <col min="5868" max="5868" width="12.57421875" style="12" customWidth="1"/>
    <col min="5869" max="5869" width="12.28125" style="12" customWidth="1"/>
    <col min="5870" max="5870" width="11.28125" style="12" customWidth="1"/>
    <col min="5871" max="5871" width="8.421875" style="12" customWidth="1"/>
    <col min="5872" max="5872" width="4.140625" style="12" customWidth="1"/>
    <col min="5873" max="5873" width="7.57421875" style="12" customWidth="1"/>
    <col min="5874" max="5874" width="3.8515625" style="12" customWidth="1"/>
    <col min="5875" max="5875" width="11.7109375" style="12" customWidth="1"/>
    <col min="5876" max="5876" width="11.421875" style="12" customWidth="1"/>
    <col min="5877" max="5877" width="11.28125" style="12" customWidth="1"/>
    <col min="5878" max="5878" width="10.8515625" style="12" customWidth="1"/>
    <col min="5879" max="5879" width="8.421875" style="12" customWidth="1"/>
    <col min="5880" max="6119" width="9.00390625" style="12" customWidth="1"/>
    <col min="6120" max="6120" width="3.421875" style="12" customWidth="1"/>
    <col min="6121" max="6121" width="9.00390625" style="12" customWidth="1"/>
    <col min="6122" max="6122" width="4.140625" style="12" customWidth="1"/>
    <col min="6123" max="6123" width="10.421875" style="12" customWidth="1"/>
    <col min="6124" max="6124" width="12.57421875" style="12" customWidth="1"/>
    <col min="6125" max="6125" width="12.28125" style="12" customWidth="1"/>
    <col min="6126" max="6126" width="11.28125" style="12" customWidth="1"/>
    <col min="6127" max="6127" width="8.421875" style="12" customWidth="1"/>
    <col min="6128" max="6128" width="4.140625" style="12" customWidth="1"/>
    <col min="6129" max="6129" width="7.57421875" style="12" customWidth="1"/>
    <col min="6130" max="6130" width="3.8515625" style="12" customWidth="1"/>
    <col min="6131" max="6131" width="11.7109375" style="12" customWidth="1"/>
    <col min="6132" max="6132" width="11.421875" style="12" customWidth="1"/>
    <col min="6133" max="6133" width="11.28125" style="12" customWidth="1"/>
    <col min="6134" max="6134" width="10.8515625" style="12" customWidth="1"/>
    <col min="6135" max="6135" width="8.421875" style="12" customWidth="1"/>
    <col min="6136" max="6375" width="9.00390625" style="12" customWidth="1"/>
    <col min="6376" max="6376" width="3.421875" style="12" customWidth="1"/>
    <col min="6377" max="6377" width="9.00390625" style="12" customWidth="1"/>
    <col min="6378" max="6378" width="4.140625" style="12" customWidth="1"/>
    <col min="6379" max="6379" width="10.421875" style="12" customWidth="1"/>
    <col min="6380" max="6380" width="12.57421875" style="12" customWidth="1"/>
    <col min="6381" max="6381" width="12.28125" style="12" customWidth="1"/>
    <col min="6382" max="6382" width="11.28125" style="12" customWidth="1"/>
    <col min="6383" max="6383" width="8.421875" style="12" customWidth="1"/>
    <col min="6384" max="6384" width="4.140625" style="12" customWidth="1"/>
    <col min="6385" max="6385" width="7.57421875" style="12" customWidth="1"/>
    <col min="6386" max="6386" width="3.8515625" style="12" customWidth="1"/>
    <col min="6387" max="6387" width="11.7109375" style="12" customWidth="1"/>
    <col min="6388" max="6388" width="11.421875" style="12" customWidth="1"/>
    <col min="6389" max="6389" width="11.28125" style="12" customWidth="1"/>
    <col min="6390" max="6390" width="10.8515625" style="12" customWidth="1"/>
    <col min="6391" max="6391" width="8.421875" style="12" customWidth="1"/>
    <col min="6392" max="6631" width="9.00390625" style="12" customWidth="1"/>
    <col min="6632" max="6632" width="3.421875" style="12" customWidth="1"/>
    <col min="6633" max="6633" width="9.00390625" style="12" customWidth="1"/>
    <col min="6634" max="6634" width="4.140625" style="12" customWidth="1"/>
    <col min="6635" max="6635" width="10.421875" style="12" customWidth="1"/>
    <col min="6636" max="6636" width="12.57421875" style="12" customWidth="1"/>
    <col min="6637" max="6637" width="12.28125" style="12" customWidth="1"/>
    <col min="6638" max="6638" width="11.28125" style="12" customWidth="1"/>
    <col min="6639" max="6639" width="8.421875" style="12" customWidth="1"/>
    <col min="6640" max="6640" width="4.140625" style="12" customWidth="1"/>
    <col min="6641" max="6641" width="7.57421875" style="12" customWidth="1"/>
    <col min="6642" max="6642" width="3.8515625" style="12" customWidth="1"/>
    <col min="6643" max="6643" width="11.7109375" style="12" customWidth="1"/>
    <col min="6644" max="6644" width="11.421875" style="12" customWidth="1"/>
    <col min="6645" max="6645" width="11.28125" style="12" customWidth="1"/>
    <col min="6646" max="6646" width="10.8515625" style="12" customWidth="1"/>
    <col min="6647" max="6647" width="8.421875" style="12" customWidth="1"/>
    <col min="6648" max="6887" width="9.00390625" style="12" customWidth="1"/>
    <col min="6888" max="6888" width="3.421875" style="12" customWidth="1"/>
    <col min="6889" max="6889" width="9.00390625" style="12" customWidth="1"/>
    <col min="6890" max="6890" width="4.140625" style="12" customWidth="1"/>
    <col min="6891" max="6891" width="10.421875" style="12" customWidth="1"/>
    <col min="6892" max="6892" width="12.57421875" style="12" customWidth="1"/>
    <col min="6893" max="6893" width="12.28125" style="12" customWidth="1"/>
    <col min="6894" max="6894" width="11.28125" style="12" customWidth="1"/>
    <col min="6895" max="6895" width="8.421875" style="12" customWidth="1"/>
    <col min="6896" max="6896" width="4.140625" style="12" customWidth="1"/>
    <col min="6897" max="6897" width="7.57421875" style="12" customWidth="1"/>
    <col min="6898" max="6898" width="3.8515625" style="12" customWidth="1"/>
    <col min="6899" max="6899" width="11.7109375" style="12" customWidth="1"/>
    <col min="6900" max="6900" width="11.421875" style="12" customWidth="1"/>
    <col min="6901" max="6901" width="11.28125" style="12" customWidth="1"/>
    <col min="6902" max="6902" width="10.8515625" style="12" customWidth="1"/>
    <col min="6903" max="6903" width="8.421875" style="12" customWidth="1"/>
    <col min="6904" max="7143" width="9.00390625" style="12" customWidth="1"/>
    <col min="7144" max="7144" width="3.421875" style="12" customWidth="1"/>
    <col min="7145" max="7145" width="9.00390625" style="12" customWidth="1"/>
    <col min="7146" max="7146" width="4.140625" style="12" customWidth="1"/>
    <col min="7147" max="7147" width="10.421875" style="12" customWidth="1"/>
    <col min="7148" max="7148" width="12.57421875" style="12" customWidth="1"/>
    <col min="7149" max="7149" width="12.28125" style="12" customWidth="1"/>
    <col min="7150" max="7150" width="11.28125" style="12" customWidth="1"/>
    <col min="7151" max="7151" width="8.421875" style="12" customWidth="1"/>
    <col min="7152" max="7152" width="4.140625" style="12" customWidth="1"/>
    <col min="7153" max="7153" width="7.57421875" style="12" customWidth="1"/>
    <col min="7154" max="7154" width="3.8515625" style="12" customWidth="1"/>
    <col min="7155" max="7155" width="11.7109375" style="12" customWidth="1"/>
    <col min="7156" max="7156" width="11.421875" style="12" customWidth="1"/>
    <col min="7157" max="7157" width="11.28125" style="12" customWidth="1"/>
    <col min="7158" max="7158" width="10.8515625" style="12" customWidth="1"/>
    <col min="7159" max="7159" width="8.421875" style="12" customWidth="1"/>
    <col min="7160" max="7399" width="9.00390625" style="12" customWidth="1"/>
    <col min="7400" max="7400" width="3.421875" style="12" customWidth="1"/>
    <col min="7401" max="7401" width="9.00390625" style="12" customWidth="1"/>
    <col min="7402" max="7402" width="4.140625" style="12" customWidth="1"/>
    <col min="7403" max="7403" width="10.421875" style="12" customWidth="1"/>
    <col min="7404" max="7404" width="12.57421875" style="12" customWidth="1"/>
    <col min="7405" max="7405" width="12.28125" style="12" customWidth="1"/>
    <col min="7406" max="7406" width="11.28125" style="12" customWidth="1"/>
    <col min="7407" max="7407" width="8.421875" style="12" customWidth="1"/>
    <col min="7408" max="7408" width="4.140625" style="12" customWidth="1"/>
    <col min="7409" max="7409" width="7.57421875" style="12" customWidth="1"/>
    <col min="7410" max="7410" width="3.8515625" style="12" customWidth="1"/>
    <col min="7411" max="7411" width="11.7109375" style="12" customWidth="1"/>
    <col min="7412" max="7412" width="11.421875" style="12" customWidth="1"/>
    <col min="7413" max="7413" width="11.28125" style="12" customWidth="1"/>
    <col min="7414" max="7414" width="10.8515625" style="12" customWidth="1"/>
    <col min="7415" max="7415" width="8.421875" style="12" customWidth="1"/>
    <col min="7416" max="7655" width="9.00390625" style="12" customWidth="1"/>
    <col min="7656" max="7656" width="3.421875" style="12" customWidth="1"/>
    <col min="7657" max="7657" width="9.00390625" style="12" customWidth="1"/>
    <col min="7658" max="7658" width="4.140625" style="12" customWidth="1"/>
    <col min="7659" max="7659" width="10.421875" style="12" customWidth="1"/>
    <col min="7660" max="7660" width="12.57421875" style="12" customWidth="1"/>
    <col min="7661" max="7661" width="12.28125" style="12" customWidth="1"/>
    <col min="7662" max="7662" width="11.28125" style="12" customWidth="1"/>
    <col min="7663" max="7663" width="8.421875" style="12" customWidth="1"/>
    <col min="7664" max="7664" width="4.140625" style="12" customWidth="1"/>
    <col min="7665" max="7665" width="7.57421875" style="12" customWidth="1"/>
    <col min="7666" max="7666" width="3.8515625" style="12" customWidth="1"/>
    <col min="7667" max="7667" width="11.7109375" style="12" customWidth="1"/>
    <col min="7668" max="7668" width="11.421875" style="12" customWidth="1"/>
    <col min="7669" max="7669" width="11.28125" style="12" customWidth="1"/>
    <col min="7670" max="7670" width="10.8515625" style="12" customWidth="1"/>
    <col min="7671" max="7671" width="8.421875" style="12" customWidth="1"/>
    <col min="7672" max="7911" width="9.00390625" style="12" customWidth="1"/>
    <col min="7912" max="7912" width="3.421875" style="12" customWidth="1"/>
    <col min="7913" max="7913" width="9.00390625" style="12" customWidth="1"/>
    <col min="7914" max="7914" width="4.140625" style="12" customWidth="1"/>
    <col min="7915" max="7915" width="10.421875" style="12" customWidth="1"/>
    <col min="7916" max="7916" width="12.57421875" style="12" customWidth="1"/>
    <col min="7917" max="7917" width="12.28125" style="12" customWidth="1"/>
    <col min="7918" max="7918" width="11.28125" style="12" customWidth="1"/>
    <col min="7919" max="7919" width="8.421875" style="12" customWidth="1"/>
    <col min="7920" max="7920" width="4.140625" style="12" customWidth="1"/>
    <col min="7921" max="7921" width="7.57421875" style="12" customWidth="1"/>
    <col min="7922" max="7922" width="3.8515625" style="12" customWidth="1"/>
    <col min="7923" max="7923" width="11.7109375" style="12" customWidth="1"/>
    <col min="7924" max="7924" width="11.421875" style="12" customWidth="1"/>
    <col min="7925" max="7925" width="11.28125" style="12" customWidth="1"/>
    <col min="7926" max="7926" width="10.8515625" style="12" customWidth="1"/>
    <col min="7927" max="7927" width="8.421875" style="12" customWidth="1"/>
    <col min="7928" max="8167" width="9.00390625" style="12" customWidth="1"/>
    <col min="8168" max="8168" width="3.421875" style="12" customWidth="1"/>
    <col min="8169" max="8169" width="9.00390625" style="12" customWidth="1"/>
    <col min="8170" max="8170" width="4.140625" style="12" customWidth="1"/>
    <col min="8171" max="8171" width="10.421875" style="12" customWidth="1"/>
    <col min="8172" max="8172" width="12.57421875" style="12" customWidth="1"/>
    <col min="8173" max="8173" width="12.28125" style="12" customWidth="1"/>
    <col min="8174" max="8174" width="11.28125" style="12" customWidth="1"/>
    <col min="8175" max="8175" width="8.421875" style="12" customWidth="1"/>
    <col min="8176" max="8176" width="4.140625" style="12" customWidth="1"/>
    <col min="8177" max="8177" width="7.57421875" style="12" customWidth="1"/>
    <col min="8178" max="8178" width="3.8515625" style="12" customWidth="1"/>
    <col min="8179" max="8179" width="11.7109375" style="12" customWidth="1"/>
    <col min="8180" max="8180" width="11.421875" style="12" customWidth="1"/>
    <col min="8181" max="8181" width="11.28125" style="12" customWidth="1"/>
    <col min="8182" max="8182" width="10.8515625" style="12" customWidth="1"/>
    <col min="8183" max="8183" width="8.421875" style="12" customWidth="1"/>
    <col min="8184" max="8423" width="9.00390625" style="12" customWidth="1"/>
    <col min="8424" max="8424" width="3.421875" style="12" customWidth="1"/>
    <col min="8425" max="8425" width="9.00390625" style="12" customWidth="1"/>
    <col min="8426" max="8426" width="4.140625" style="12" customWidth="1"/>
    <col min="8427" max="8427" width="10.421875" style="12" customWidth="1"/>
    <col min="8428" max="8428" width="12.57421875" style="12" customWidth="1"/>
    <col min="8429" max="8429" width="12.28125" style="12" customWidth="1"/>
    <col min="8430" max="8430" width="11.28125" style="12" customWidth="1"/>
    <col min="8431" max="8431" width="8.421875" style="12" customWidth="1"/>
    <col min="8432" max="8432" width="4.140625" style="12" customWidth="1"/>
    <col min="8433" max="8433" width="7.57421875" style="12" customWidth="1"/>
    <col min="8434" max="8434" width="3.8515625" style="12" customWidth="1"/>
    <col min="8435" max="8435" width="11.7109375" style="12" customWidth="1"/>
    <col min="8436" max="8436" width="11.421875" style="12" customWidth="1"/>
    <col min="8437" max="8437" width="11.28125" style="12" customWidth="1"/>
    <col min="8438" max="8438" width="10.8515625" style="12" customWidth="1"/>
    <col min="8439" max="8439" width="8.421875" style="12" customWidth="1"/>
    <col min="8440" max="8679" width="9.00390625" style="12" customWidth="1"/>
    <col min="8680" max="8680" width="3.421875" style="12" customWidth="1"/>
    <col min="8681" max="8681" width="9.00390625" style="12" customWidth="1"/>
    <col min="8682" max="8682" width="4.140625" style="12" customWidth="1"/>
    <col min="8683" max="8683" width="10.421875" style="12" customWidth="1"/>
    <col min="8684" max="8684" width="12.57421875" style="12" customWidth="1"/>
    <col min="8685" max="8685" width="12.28125" style="12" customWidth="1"/>
    <col min="8686" max="8686" width="11.28125" style="12" customWidth="1"/>
    <col min="8687" max="8687" width="8.421875" style="12" customWidth="1"/>
    <col min="8688" max="8688" width="4.140625" style="12" customWidth="1"/>
    <col min="8689" max="8689" width="7.57421875" style="12" customWidth="1"/>
    <col min="8690" max="8690" width="3.8515625" style="12" customWidth="1"/>
    <col min="8691" max="8691" width="11.7109375" style="12" customWidth="1"/>
    <col min="8692" max="8692" width="11.421875" style="12" customWidth="1"/>
    <col min="8693" max="8693" width="11.28125" style="12" customWidth="1"/>
    <col min="8694" max="8694" width="10.8515625" style="12" customWidth="1"/>
    <col min="8695" max="8695" width="8.421875" style="12" customWidth="1"/>
    <col min="8696" max="8935" width="9.00390625" style="12" customWidth="1"/>
    <col min="8936" max="8936" width="3.421875" style="12" customWidth="1"/>
    <col min="8937" max="8937" width="9.00390625" style="12" customWidth="1"/>
    <col min="8938" max="8938" width="4.140625" style="12" customWidth="1"/>
    <col min="8939" max="8939" width="10.421875" style="12" customWidth="1"/>
    <col min="8940" max="8940" width="12.57421875" style="12" customWidth="1"/>
    <col min="8941" max="8941" width="12.28125" style="12" customWidth="1"/>
    <col min="8942" max="8942" width="11.28125" style="12" customWidth="1"/>
    <col min="8943" max="8943" width="8.421875" style="12" customWidth="1"/>
    <col min="8944" max="8944" width="4.140625" style="12" customWidth="1"/>
    <col min="8945" max="8945" width="7.57421875" style="12" customWidth="1"/>
    <col min="8946" max="8946" width="3.8515625" style="12" customWidth="1"/>
    <col min="8947" max="8947" width="11.7109375" style="12" customWidth="1"/>
    <col min="8948" max="8948" width="11.421875" style="12" customWidth="1"/>
    <col min="8949" max="8949" width="11.28125" style="12" customWidth="1"/>
    <col min="8950" max="8950" width="10.8515625" style="12" customWidth="1"/>
    <col min="8951" max="8951" width="8.421875" style="12" customWidth="1"/>
    <col min="8952" max="9191" width="9.00390625" style="12" customWidth="1"/>
    <col min="9192" max="9192" width="3.421875" style="12" customWidth="1"/>
    <col min="9193" max="9193" width="9.00390625" style="12" customWidth="1"/>
    <col min="9194" max="9194" width="4.140625" style="12" customWidth="1"/>
    <col min="9195" max="9195" width="10.421875" style="12" customWidth="1"/>
    <col min="9196" max="9196" width="12.57421875" style="12" customWidth="1"/>
    <col min="9197" max="9197" width="12.28125" style="12" customWidth="1"/>
    <col min="9198" max="9198" width="11.28125" style="12" customWidth="1"/>
    <col min="9199" max="9199" width="8.421875" style="12" customWidth="1"/>
    <col min="9200" max="9200" width="4.140625" style="12" customWidth="1"/>
    <col min="9201" max="9201" width="7.57421875" style="12" customWidth="1"/>
    <col min="9202" max="9202" width="3.8515625" style="12" customWidth="1"/>
    <col min="9203" max="9203" width="11.7109375" style="12" customWidth="1"/>
    <col min="9204" max="9204" width="11.421875" style="12" customWidth="1"/>
    <col min="9205" max="9205" width="11.28125" style="12" customWidth="1"/>
    <col min="9206" max="9206" width="10.8515625" style="12" customWidth="1"/>
    <col min="9207" max="9207" width="8.421875" style="12" customWidth="1"/>
    <col min="9208" max="9447" width="9.00390625" style="12" customWidth="1"/>
    <col min="9448" max="9448" width="3.421875" style="12" customWidth="1"/>
    <col min="9449" max="9449" width="9.00390625" style="12" customWidth="1"/>
    <col min="9450" max="9450" width="4.140625" style="12" customWidth="1"/>
    <col min="9451" max="9451" width="10.421875" style="12" customWidth="1"/>
    <col min="9452" max="9452" width="12.57421875" style="12" customWidth="1"/>
    <col min="9453" max="9453" width="12.28125" style="12" customWidth="1"/>
    <col min="9454" max="9454" width="11.28125" style="12" customWidth="1"/>
    <col min="9455" max="9455" width="8.421875" style="12" customWidth="1"/>
    <col min="9456" max="9456" width="4.140625" style="12" customWidth="1"/>
    <col min="9457" max="9457" width="7.57421875" style="12" customWidth="1"/>
    <col min="9458" max="9458" width="3.8515625" style="12" customWidth="1"/>
    <col min="9459" max="9459" width="11.7109375" style="12" customWidth="1"/>
    <col min="9460" max="9460" width="11.421875" style="12" customWidth="1"/>
    <col min="9461" max="9461" width="11.28125" style="12" customWidth="1"/>
    <col min="9462" max="9462" width="10.8515625" style="12" customWidth="1"/>
    <col min="9463" max="9463" width="8.421875" style="12" customWidth="1"/>
    <col min="9464" max="9703" width="9.00390625" style="12" customWidth="1"/>
    <col min="9704" max="9704" width="3.421875" style="12" customWidth="1"/>
    <col min="9705" max="9705" width="9.00390625" style="12" customWidth="1"/>
    <col min="9706" max="9706" width="4.140625" style="12" customWidth="1"/>
    <col min="9707" max="9707" width="10.421875" style="12" customWidth="1"/>
    <col min="9708" max="9708" width="12.57421875" style="12" customWidth="1"/>
    <col min="9709" max="9709" width="12.28125" style="12" customWidth="1"/>
    <col min="9710" max="9710" width="11.28125" style="12" customWidth="1"/>
    <col min="9711" max="9711" width="8.421875" style="12" customWidth="1"/>
    <col min="9712" max="9712" width="4.140625" style="12" customWidth="1"/>
    <col min="9713" max="9713" width="7.57421875" style="12" customWidth="1"/>
    <col min="9714" max="9714" width="3.8515625" style="12" customWidth="1"/>
    <col min="9715" max="9715" width="11.7109375" style="12" customWidth="1"/>
    <col min="9716" max="9716" width="11.421875" style="12" customWidth="1"/>
    <col min="9717" max="9717" width="11.28125" style="12" customWidth="1"/>
    <col min="9718" max="9718" width="10.8515625" style="12" customWidth="1"/>
    <col min="9719" max="9719" width="8.421875" style="12" customWidth="1"/>
    <col min="9720" max="9959" width="9.00390625" style="12" customWidth="1"/>
    <col min="9960" max="9960" width="3.421875" style="12" customWidth="1"/>
    <col min="9961" max="9961" width="9.00390625" style="12" customWidth="1"/>
    <col min="9962" max="9962" width="4.140625" style="12" customWidth="1"/>
    <col min="9963" max="9963" width="10.421875" style="12" customWidth="1"/>
    <col min="9964" max="9964" width="12.57421875" style="12" customWidth="1"/>
    <col min="9965" max="9965" width="12.28125" style="12" customWidth="1"/>
    <col min="9966" max="9966" width="11.28125" style="12" customWidth="1"/>
    <col min="9967" max="9967" width="8.421875" style="12" customWidth="1"/>
    <col min="9968" max="9968" width="4.140625" style="12" customWidth="1"/>
    <col min="9969" max="9969" width="7.57421875" style="12" customWidth="1"/>
    <col min="9970" max="9970" width="3.8515625" style="12" customWidth="1"/>
    <col min="9971" max="9971" width="11.7109375" style="12" customWidth="1"/>
    <col min="9972" max="9972" width="11.421875" style="12" customWidth="1"/>
    <col min="9973" max="9973" width="11.28125" style="12" customWidth="1"/>
    <col min="9974" max="9974" width="10.8515625" style="12" customWidth="1"/>
    <col min="9975" max="9975" width="8.421875" style="12" customWidth="1"/>
    <col min="9976" max="10215" width="9.00390625" style="12" customWidth="1"/>
    <col min="10216" max="10216" width="3.421875" style="12" customWidth="1"/>
    <col min="10217" max="10217" width="9.00390625" style="12" customWidth="1"/>
    <col min="10218" max="10218" width="4.140625" style="12" customWidth="1"/>
    <col min="10219" max="10219" width="10.421875" style="12" customWidth="1"/>
    <col min="10220" max="10220" width="12.57421875" style="12" customWidth="1"/>
    <col min="10221" max="10221" width="12.28125" style="12" customWidth="1"/>
    <col min="10222" max="10222" width="11.28125" style="12" customWidth="1"/>
    <col min="10223" max="10223" width="8.421875" style="12" customWidth="1"/>
    <col min="10224" max="10224" width="4.140625" style="12" customWidth="1"/>
    <col min="10225" max="10225" width="7.57421875" style="12" customWidth="1"/>
    <col min="10226" max="10226" width="3.8515625" style="12" customWidth="1"/>
    <col min="10227" max="10227" width="11.7109375" style="12" customWidth="1"/>
    <col min="10228" max="10228" width="11.421875" style="12" customWidth="1"/>
    <col min="10229" max="10229" width="11.28125" style="12" customWidth="1"/>
    <col min="10230" max="10230" width="10.8515625" style="12" customWidth="1"/>
    <col min="10231" max="10231" width="8.421875" style="12" customWidth="1"/>
    <col min="10232" max="10471" width="9.00390625" style="12" customWidth="1"/>
    <col min="10472" max="10472" width="3.421875" style="12" customWidth="1"/>
    <col min="10473" max="10473" width="9.00390625" style="12" customWidth="1"/>
    <col min="10474" max="10474" width="4.140625" style="12" customWidth="1"/>
    <col min="10475" max="10475" width="10.421875" style="12" customWidth="1"/>
    <col min="10476" max="10476" width="12.57421875" style="12" customWidth="1"/>
    <col min="10477" max="10477" width="12.28125" style="12" customWidth="1"/>
    <col min="10478" max="10478" width="11.28125" style="12" customWidth="1"/>
    <col min="10479" max="10479" width="8.421875" style="12" customWidth="1"/>
    <col min="10480" max="10480" width="4.140625" style="12" customWidth="1"/>
    <col min="10481" max="10481" width="7.57421875" style="12" customWidth="1"/>
    <col min="10482" max="10482" width="3.8515625" style="12" customWidth="1"/>
    <col min="10483" max="10483" width="11.7109375" style="12" customWidth="1"/>
    <col min="10484" max="10484" width="11.421875" style="12" customWidth="1"/>
    <col min="10485" max="10485" width="11.28125" style="12" customWidth="1"/>
    <col min="10486" max="10486" width="10.8515625" style="12" customWidth="1"/>
    <col min="10487" max="10487" width="8.421875" style="12" customWidth="1"/>
    <col min="10488" max="10727" width="9.00390625" style="12" customWidth="1"/>
    <col min="10728" max="10728" width="3.421875" style="12" customWidth="1"/>
    <col min="10729" max="10729" width="9.00390625" style="12" customWidth="1"/>
    <col min="10730" max="10730" width="4.140625" style="12" customWidth="1"/>
    <col min="10731" max="10731" width="10.421875" style="12" customWidth="1"/>
    <col min="10732" max="10732" width="12.57421875" style="12" customWidth="1"/>
    <col min="10733" max="10733" width="12.28125" style="12" customWidth="1"/>
    <col min="10734" max="10734" width="11.28125" style="12" customWidth="1"/>
    <col min="10735" max="10735" width="8.421875" style="12" customWidth="1"/>
    <col min="10736" max="10736" width="4.140625" style="12" customWidth="1"/>
    <col min="10737" max="10737" width="7.57421875" style="12" customWidth="1"/>
    <col min="10738" max="10738" width="3.8515625" style="12" customWidth="1"/>
    <col min="10739" max="10739" width="11.7109375" style="12" customWidth="1"/>
    <col min="10740" max="10740" width="11.421875" style="12" customWidth="1"/>
    <col min="10741" max="10741" width="11.28125" style="12" customWidth="1"/>
    <col min="10742" max="10742" width="10.8515625" style="12" customWidth="1"/>
    <col min="10743" max="10743" width="8.421875" style="12" customWidth="1"/>
    <col min="10744" max="10983" width="9.00390625" style="12" customWidth="1"/>
    <col min="10984" max="10984" width="3.421875" style="12" customWidth="1"/>
    <col min="10985" max="10985" width="9.00390625" style="12" customWidth="1"/>
    <col min="10986" max="10986" width="4.140625" style="12" customWidth="1"/>
    <col min="10987" max="10987" width="10.421875" style="12" customWidth="1"/>
    <col min="10988" max="10988" width="12.57421875" style="12" customWidth="1"/>
    <col min="10989" max="10989" width="12.28125" style="12" customWidth="1"/>
    <col min="10990" max="10990" width="11.28125" style="12" customWidth="1"/>
    <col min="10991" max="10991" width="8.421875" style="12" customWidth="1"/>
    <col min="10992" max="10992" width="4.140625" style="12" customWidth="1"/>
    <col min="10993" max="10993" width="7.57421875" style="12" customWidth="1"/>
    <col min="10994" max="10994" width="3.8515625" style="12" customWidth="1"/>
    <col min="10995" max="10995" width="11.7109375" style="12" customWidth="1"/>
    <col min="10996" max="10996" width="11.421875" style="12" customWidth="1"/>
    <col min="10997" max="10997" width="11.28125" style="12" customWidth="1"/>
    <col min="10998" max="10998" width="10.8515625" style="12" customWidth="1"/>
    <col min="10999" max="10999" width="8.421875" style="12" customWidth="1"/>
    <col min="11000" max="11239" width="9.00390625" style="12" customWidth="1"/>
    <col min="11240" max="11240" width="3.421875" style="12" customWidth="1"/>
    <col min="11241" max="11241" width="9.00390625" style="12" customWidth="1"/>
    <col min="11242" max="11242" width="4.140625" style="12" customWidth="1"/>
    <col min="11243" max="11243" width="10.421875" style="12" customWidth="1"/>
    <col min="11244" max="11244" width="12.57421875" style="12" customWidth="1"/>
    <col min="11245" max="11245" width="12.28125" style="12" customWidth="1"/>
    <col min="11246" max="11246" width="11.28125" style="12" customWidth="1"/>
    <col min="11247" max="11247" width="8.421875" style="12" customWidth="1"/>
    <col min="11248" max="11248" width="4.140625" style="12" customWidth="1"/>
    <col min="11249" max="11249" width="7.57421875" style="12" customWidth="1"/>
    <col min="11250" max="11250" width="3.8515625" style="12" customWidth="1"/>
    <col min="11251" max="11251" width="11.7109375" style="12" customWidth="1"/>
    <col min="11252" max="11252" width="11.421875" style="12" customWidth="1"/>
    <col min="11253" max="11253" width="11.28125" style="12" customWidth="1"/>
    <col min="11254" max="11254" width="10.8515625" style="12" customWidth="1"/>
    <col min="11255" max="11255" width="8.421875" style="12" customWidth="1"/>
    <col min="11256" max="11495" width="9.00390625" style="12" customWidth="1"/>
    <col min="11496" max="11496" width="3.421875" style="12" customWidth="1"/>
    <col min="11497" max="11497" width="9.00390625" style="12" customWidth="1"/>
    <col min="11498" max="11498" width="4.140625" style="12" customWidth="1"/>
    <col min="11499" max="11499" width="10.421875" style="12" customWidth="1"/>
    <col min="11500" max="11500" width="12.57421875" style="12" customWidth="1"/>
    <col min="11501" max="11501" width="12.28125" style="12" customWidth="1"/>
    <col min="11502" max="11502" width="11.28125" style="12" customWidth="1"/>
    <col min="11503" max="11503" width="8.421875" style="12" customWidth="1"/>
    <col min="11504" max="11504" width="4.140625" style="12" customWidth="1"/>
    <col min="11505" max="11505" width="7.57421875" style="12" customWidth="1"/>
    <col min="11506" max="11506" width="3.8515625" style="12" customWidth="1"/>
    <col min="11507" max="11507" width="11.7109375" style="12" customWidth="1"/>
    <col min="11508" max="11508" width="11.421875" style="12" customWidth="1"/>
    <col min="11509" max="11509" width="11.28125" style="12" customWidth="1"/>
    <col min="11510" max="11510" width="10.8515625" style="12" customWidth="1"/>
    <col min="11511" max="11511" width="8.421875" style="12" customWidth="1"/>
    <col min="11512" max="11751" width="9.00390625" style="12" customWidth="1"/>
    <col min="11752" max="11752" width="3.421875" style="12" customWidth="1"/>
    <col min="11753" max="11753" width="9.00390625" style="12" customWidth="1"/>
    <col min="11754" max="11754" width="4.140625" style="12" customWidth="1"/>
    <col min="11755" max="11755" width="10.421875" style="12" customWidth="1"/>
    <col min="11756" max="11756" width="12.57421875" style="12" customWidth="1"/>
    <col min="11757" max="11757" width="12.28125" style="12" customWidth="1"/>
    <col min="11758" max="11758" width="11.28125" style="12" customWidth="1"/>
    <col min="11759" max="11759" width="8.421875" style="12" customWidth="1"/>
    <col min="11760" max="11760" width="4.140625" style="12" customWidth="1"/>
    <col min="11761" max="11761" width="7.57421875" style="12" customWidth="1"/>
    <col min="11762" max="11762" width="3.8515625" style="12" customWidth="1"/>
    <col min="11763" max="11763" width="11.7109375" style="12" customWidth="1"/>
    <col min="11764" max="11764" width="11.421875" style="12" customWidth="1"/>
    <col min="11765" max="11765" width="11.28125" style="12" customWidth="1"/>
    <col min="11766" max="11766" width="10.8515625" style="12" customWidth="1"/>
    <col min="11767" max="11767" width="8.421875" style="12" customWidth="1"/>
    <col min="11768" max="12007" width="9.00390625" style="12" customWidth="1"/>
    <col min="12008" max="12008" width="3.421875" style="12" customWidth="1"/>
    <col min="12009" max="12009" width="9.00390625" style="12" customWidth="1"/>
    <col min="12010" max="12010" width="4.140625" style="12" customWidth="1"/>
    <col min="12011" max="12011" width="10.421875" style="12" customWidth="1"/>
    <col min="12012" max="12012" width="12.57421875" style="12" customWidth="1"/>
    <col min="12013" max="12013" width="12.28125" style="12" customWidth="1"/>
    <col min="12014" max="12014" width="11.28125" style="12" customWidth="1"/>
    <col min="12015" max="12015" width="8.421875" style="12" customWidth="1"/>
    <col min="12016" max="12016" width="4.140625" style="12" customWidth="1"/>
    <col min="12017" max="12017" width="7.57421875" style="12" customWidth="1"/>
    <col min="12018" max="12018" width="3.8515625" style="12" customWidth="1"/>
    <col min="12019" max="12019" width="11.7109375" style="12" customWidth="1"/>
    <col min="12020" max="12020" width="11.421875" style="12" customWidth="1"/>
    <col min="12021" max="12021" width="11.28125" style="12" customWidth="1"/>
    <col min="12022" max="12022" width="10.8515625" style="12" customWidth="1"/>
    <col min="12023" max="12023" width="8.421875" style="12" customWidth="1"/>
    <col min="12024" max="12263" width="9.00390625" style="12" customWidth="1"/>
    <col min="12264" max="12264" width="3.421875" style="12" customWidth="1"/>
    <col min="12265" max="12265" width="9.00390625" style="12" customWidth="1"/>
    <col min="12266" max="12266" width="4.140625" style="12" customWidth="1"/>
    <col min="12267" max="12267" width="10.421875" style="12" customWidth="1"/>
    <col min="12268" max="12268" width="12.57421875" style="12" customWidth="1"/>
    <col min="12269" max="12269" width="12.28125" style="12" customWidth="1"/>
    <col min="12270" max="12270" width="11.28125" style="12" customWidth="1"/>
    <col min="12271" max="12271" width="8.421875" style="12" customWidth="1"/>
    <col min="12272" max="12272" width="4.140625" style="12" customWidth="1"/>
    <col min="12273" max="12273" width="7.57421875" style="12" customWidth="1"/>
    <col min="12274" max="12274" width="3.8515625" style="12" customWidth="1"/>
    <col min="12275" max="12275" width="11.7109375" style="12" customWidth="1"/>
    <col min="12276" max="12276" width="11.421875" style="12" customWidth="1"/>
    <col min="12277" max="12277" width="11.28125" style="12" customWidth="1"/>
    <col min="12278" max="12278" width="10.8515625" style="12" customWidth="1"/>
    <col min="12279" max="12279" width="8.421875" style="12" customWidth="1"/>
    <col min="12280" max="12519" width="9.00390625" style="12" customWidth="1"/>
    <col min="12520" max="12520" width="3.421875" style="12" customWidth="1"/>
    <col min="12521" max="12521" width="9.00390625" style="12" customWidth="1"/>
    <col min="12522" max="12522" width="4.140625" style="12" customWidth="1"/>
    <col min="12523" max="12523" width="10.421875" style="12" customWidth="1"/>
    <col min="12524" max="12524" width="12.57421875" style="12" customWidth="1"/>
    <col min="12525" max="12525" width="12.28125" style="12" customWidth="1"/>
    <col min="12526" max="12526" width="11.28125" style="12" customWidth="1"/>
    <col min="12527" max="12527" width="8.421875" style="12" customWidth="1"/>
    <col min="12528" max="12528" width="4.140625" style="12" customWidth="1"/>
    <col min="12529" max="12529" width="7.57421875" style="12" customWidth="1"/>
    <col min="12530" max="12530" width="3.8515625" style="12" customWidth="1"/>
    <col min="12531" max="12531" width="11.7109375" style="12" customWidth="1"/>
    <col min="12532" max="12532" width="11.421875" style="12" customWidth="1"/>
    <col min="12533" max="12533" width="11.28125" style="12" customWidth="1"/>
    <col min="12534" max="12534" width="10.8515625" style="12" customWidth="1"/>
    <col min="12535" max="12535" width="8.421875" style="12" customWidth="1"/>
    <col min="12536" max="12775" width="9.00390625" style="12" customWidth="1"/>
    <col min="12776" max="12776" width="3.421875" style="12" customWidth="1"/>
    <col min="12777" max="12777" width="9.00390625" style="12" customWidth="1"/>
    <col min="12778" max="12778" width="4.140625" style="12" customWidth="1"/>
    <col min="12779" max="12779" width="10.421875" style="12" customWidth="1"/>
    <col min="12780" max="12780" width="12.57421875" style="12" customWidth="1"/>
    <col min="12781" max="12781" width="12.28125" style="12" customWidth="1"/>
    <col min="12782" max="12782" width="11.28125" style="12" customWidth="1"/>
    <col min="12783" max="12783" width="8.421875" style="12" customWidth="1"/>
    <col min="12784" max="12784" width="4.140625" style="12" customWidth="1"/>
    <col min="12785" max="12785" width="7.57421875" style="12" customWidth="1"/>
    <col min="12786" max="12786" width="3.8515625" style="12" customWidth="1"/>
    <col min="12787" max="12787" width="11.7109375" style="12" customWidth="1"/>
    <col min="12788" max="12788" width="11.421875" style="12" customWidth="1"/>
    <col min="12789" max="12789" width="11.28125" style="12" customWidth="1"/>
    <col min="12790" max="12790" width="10.8515625" style="12" customWidth="1"/>
    <col min="12791" max="12791" width="8.421875" style="12" customWidth="1"/>
    <col min="12792" max="13031" width="9.00390625" style="12" customWidth="1"/>
    <col min="13032" max="13032" width="3.421875" style="12" customWidth="1"/>
    <col min="13033" max="13033" width="9.00390625" style="12" customWidth="1"/>
    <col min="13034" max="13034" width="4.140625" style="12" customWidth="1"/>
    <col min="13035" max="13035" width="10.421875" style="12" customWidth="1"/>
    <col min="13036" max="13036" width="12.57421875" style="12" customWidth="1"/>
    <col min="13037" max="13037" width="12.28125" style="12" customWidth="1"/>
    <col min="13038" max="13038" width="11.28125" style="12" customWidth="1"/>
    <col min="13039" max="13039" width="8.421875" style="12" customWidth="1"/>
    <col min="13040" max="13040" width="4.140625" style="12" customWidth="1"/>
    <col min="13041" max="13041" width="7.57421875" style="12" customWidth="1"/>
    <col min="13042" max="13042" width="3.8515625" style="12" customWidth="1"/>
    <col min="13043" max="13043" width="11.7109375" style="12" customWidth="1"/>
    <col min="13044" max="13044" width="11.421875" style="12" customWidth="1"/>
    <col min="13045" max="13045" width="11.28125" style="12" customWidth="1"/>
    <col min="13046" max="13046" width="10.8515625" style="12" customWidth="1"/>
    <col min="13047" max="13047" width="8.421875" style="12" customWidth="1"/>
    <col min="13048" max="13287" width="9.00390625" style="12" customWidth="1"/>
    <col min="13288" max="13288" width="3.421875" style="12" customWidth="1"/>
    <col min="13289" max="13289" width="9.00390625" style="12" customWidth="1"/>
    <col min="13290" max="13290" width="4.140625" style="12" customWidth="1"/>
    <col min="13291" max="13291" width="10.421875" style="12" customWidth="1"/>
    <col min="13292" max="13292" width="12.57421875" style="12" customWidth="1"/>
    <col min="13293" max="13293" width="12.28125" style="12" customWidth="1"/>
    <col min="13294" max="13294" width="11.28125" style="12" customWidth="1"/>
    <col min="13295" max="13295" width="8.421875" style="12" customWidth="1"/>
    <col min="13296" max="13296" width="4.140625" style="12" customWidth="1"/>
    <col min="13297" max="13297" width="7.57421875" style="12" customWidth="1"/>
    <col min="13298" max="13298" width="3.8515625" style="12" customWidth="1"/>
    <col min="13299" max="13299" width="11.7109375" style="12" customWidth="1"/>
    <col min="13300" max="13300" width="11.421875" style="12" customWidth="1"/>
    <col min="13301" max="13301" width="11.28125" style="12" customWidth="1"/>
    <col min="13302" max="13302" width="10.8515625" style="12" customWidth="1"/>
    <col min="13303" max="13303" width="8.421875" style="12" customWidth="1"/>
    <col min="13304" max="13543" width="9.00390625" style="12" customWidth="1"/>
    <col min="13544" max="13544" width="3.421875" style="12" customWidth="1"/>
    <col min="13545" max="13545" width="9.00390625" style="12" customWidth="1"/>
    <col min="13546" max="13546" width="4.140625" style="12" customWidth="1"/>
    <col min="13547" max="13547" width="10.421875" style="12" customWidth="1"/>
    <col min="13548" max="13548" width="12.57421875" style="12" customWidth="1"/>
    <col min="13549" max="13549" width="12.28125" style="12" customWidth="1"/>
    <col min="13550" max="13550" width="11.28125" style="12" customWidth="1"/>
    <col min="13551" max="13551" width="8.421875" style="12" customWidth="1"/>
    <col min="13552" max="13552" width="4.140625" style="12" customWidth="1"/>
    <col min="13553" max="13553" width="7.57421875" style="12" customWidth="1"/>
    <col min="13554" max="13554" width="3.8515625" style="12" customWidth="1"/>
    <col min="13555" max="13555" width="11.7109375" style="12" customWidth="1"/>
    <col min="13556" max="13556" width="11.421875" style="12" customWidth="1"/>
    <col min="13557" max="13557" width="11.28125" style="12" customWidth="1"/>
    <col min="13558" max="13558" width="10.8515625" style="12" customWidth="1"/>
    <col min="13559" max="13559" width="8.421875" style="12" customWidth="1"/>
    <col min="13560" max="13799" width="9.00390625" style="12" customWidth="1"/>
    <col min="13800" max="13800" width="3.421875" style="12" customWidth="1"/>
    <col min="13801" max="13801" width="9.00390625" style="12" customWidth="1"/>
    <col min="13802" max="13802" width="4.140625" style="12" customWidth="1"/>
    <col min="13803" max="13803" width="10.421875" style="12" customWidth="1"/>
    <col min="13804" max="13804" width="12.57421875" style="12" customWidth="1"/>
    <col min="13805" max="13805" width="12.28125" style="12" customWidth="1"/>
    <col min="13806" max="13806" width="11.28125" style="12" customWidth="1"/>
    <col min="13807" max="13807" width="8.421875" style="12" customWidth="1"/>
    <col min="13808" max="13808" width="4.140625" style="12" customWidth="1"/>
    <col min="13809" max="13809" width="7.57421875" style="12" customWidth="1"/>
    <col min="13810" max="13810" width="3.8515625" style="12" customWidth="1"/>
    <col min="13811" max="13811" width="11.7109375" style="12" customWidth="1"/>
    <col min="13812" max="13812" width="11.421875" style="12" customWidth="1"/>
    <col min="13813" max="13813" width="11.28125" style="12" customWidth="1"/>
    <col min="13814" max="13814" width="10.8515625" style="12" customWidth="1"/>
    <col min="13815" max="13815" width="8.421875" style="12" customWidth="1"/>
    <col min="13816" max="14055" width="9.00390625" style="12" customWidth="1"/>
    <col min="14056" max="14056" width="3.421875" style="12" customWidth="1"/>
    <col min="14057" max="14057" width="9.00390625" style="12" customWidth="1"/>
    <col min="14058" max="14058" width="4.140625" style="12" customWidth="1"/>
    <col min="14059" max="14059" width="10.421875" style="12" customWidth="1"/>
    <col min="14060" max="14060" width="12.57421875" style="12" customWidth="1"/>
    <col min="14061" max="14061" width="12.28125" style="12" customWidth="1"/>
    <col min="14062" max="14062" width="11.28125" style="12" customWidth="1"/>
    <col min="14063" max="14063" width="8.421875" style="12" customWidth="1"/>
    <col min="14064" max="14064" width="4.140625" style="12" customWidth="1"/>
    <col min="14065" max="14065" width="7.57421875" style="12" customWidth="1"/>
    <col min="14066" max="14066" width="3.8515625" style="12" customWidth="1"/>
    <col min="14067" max="14067" width="11.7109375" style="12" customWidth="1"/>
    <col min="14068" max="14068" width="11.421875" style="12" customWidth="1"/>
    <col min="14069" max="14069" width="11.28125" style="12" customWidth="1"/>
    <col min="14070" max="14070" width="10.8515625" style="12" customWidth="1"/>
    <col min="14071" max="14071" width="8.421875" style="12" customWidth="1"/>
    <col min="14072" max="14311" width="9.00390625" style="12" customWidth="1"/>
    <col min="14312" max="14312" width="3.421875" style="12" customWidth="1"/>
    <col min="14313" max="14313" width="9.00390625" style="12" customWidth="1"/>
    <col min="14314" max="14314" width="4.140625" style="12" customWidth="1"/>
    <col min="14315" max="14315" width="10.421875" style="12" customWidth="1"/>
    <col min="14316" max="14316" width="12.57421875" style="12" customWidth="1"/>
    <col min="14317" max="14317" width="12.28125" style="12" customWidth="1"/>
    <col min="14318" max="14318" width="11.28125" style="12" customWidth="1"/>
    <col min="14319" max="14319" width="8.421875" style="12" customWidth="1"/>
    <col min="14320" max="14320" width="4.140625" style="12" customWidth="1"/>
    <col min="14321" max="14321" width="7.57421875" style="12" customWidth="1"/>
    <col min="14322" max="14322" width="3.8515625" style="12" customWidth="1"/>
    <col min="14323" max="14323" width="11.7109375" style="12" customWidth="1"/>
    <col min="14324" max="14324" width="11.421875" style="12" customWidth="1"/>
    <col min="14325" max="14325" width="11.28125" style="12" customWidth="1"/>
    <col min="14326" max="14326" width="10.8515625" style="12" customWidth="1"/>
    <col min="14327" max="14327" width="8.421875" style="12" customWidth="1"/>
    <col min="14328" max="14567" width="9.00390625" style="12" customWidth="1"/>
    <col min="14568" max="14568" width="3.421875" style="12" customWidth="1"/>
    <col min="14569" max="14569" width="9.00390625" style="12" customWidth="1"/>
    <col min="14570" max="14570" width="4.140625" style="12" customWidth="1"/>
    <col min="14571" max="14571" width="10.421875" style="12" customWidth="1"/>
    <col min="14572" max="14572" width="12.57421875" style="12" customWidth="1"/>
    <col min="14573" max="14573" width="12.28125" style="12" customWidth="1"/>
    <col min="14574" max="14574" width="11.28125" style="12" customWidth="1"/>
    <col min="14575" max="14575" width="8.421875" style="12" customWidth="1"/>
    <col min="14576" max="14576" width="4.140625" style="12" customWidth="1"/>
    <col min="14577" max="14577" width="7.57421875" style="12" customWidth="1"/>
    <col min="14578" max="14578" width="3.8515625" style="12" customWidth="1"/>
    <col min="14579" max="14579" width="11.7109375" style="12" customWidth="1"/>
    <col min="14580" max="14580" width="11.421875" style="12" customWidth="1"/>
    <col min="14581" max="14581" width="11.28125" style="12" customWidth="1"/>
    <col min="14582" max="14582" width="10.8515625" style="12" customWidth="1"/>
    <col min="14583" max="14583" width="8.421875" style="12" customWidth="1"/>
    <col min="14584" max="14823" width="9.00390625" style="12" customWidth="1"/>
    <col min="14824" max="14824" width="3.421875" style="12" customWidth="1"/>
    <col min="14825" max="14825" width="9.00390625" style="12" customWidth="1"/>
    <col min="14826" max="14826" width="4.140625" style="12" customWidth="1"/>
    <col min="14827" max="14827" width="10.421875" style="12" customWidth="1"/>
    <col min="14828" max="14828" width="12.57421875" style="12" customWidth="1"/>
    <col min="14829" max="14829" width="12.28125" style="12" customWidth="1"/>
    <col min="14830" max="14830" width="11.28125" style="12" customWidth="1"/>
    <col min="14831" max="14831" width="8.421875" style="12" customWidth="1"/>
    <col min="14832" max="14832" width="4.140625" style="12" customWidth="1"/>
    <col min="14833" max="14833" width="7.57421875" style="12" customWidth="1"/>
    <col min="14834" max="14834" width="3.8515625" style="12" customWidth="1"/>
    <col min="14835" max="14835" width="11.7109375" style="12" customWidth="1"/>
    <col min="14836" max="14836" width="11.421875" style="12" customWidth="1"/>
    <col min="14837" max="14837" width="11.28125" style="12" customWidth="1"/>
    <col min="14838" max="14838" width="10.8515625" style="12" customWidth="1"/>
    <col min="14839" max="14839" width="8.421875" style="12" customWidth="1"/>
    <col min="14840" max="15079" width="9.00390625" style="12" customWidth="1"/>
    <col min="15080" max="15080" width="3.421875" style="12" customWidth="1"/>
    <col min="15081" max="15081" width="9.00390625" style="12" customWidth="1"/>
    <col min="15082" max="15082" width="4.140625" style="12" customWidth="1"/>
    <col min="15083" max="15083" width="10.421875" style="12" customWidth="1"/>
    <col min="15084" max="15084" width="12.57421875" style="12" customWidth="1"/>
    <col min="15085" max="15085" width="12.28125" style="12" customWidth="1"/>
    <col min="15086" max="15086" width="11.28125" style="12" customWidth="1"/>
    <col min="15087" max="15087" width="8.421875" style="12" customWidth="1"/>
    <col min="15088" max="15088" width="4.140625" style="12" customWidth="1"/>
    <col min="15089" max="15089" width="7.57421875" style="12" customWidth="1"/>
    <col min="15090" max="15090" width="3.8515625" style="12" customWidth="1"/>
    <col min="15091" max="15091" width="11.7109375" style="12" customWidth="1"/>
    <col min="15092" max="15092" width="11.421875" style="12" customWidth="1"/>
    <col min="15093" max="15093" width="11.28125" style="12" customWidth="1"/>
    <col min="15094" max="15094" width="10.8515625" style="12" customWidth="1"/>
    <col min="15095" max="15095" width="8.421875" style="12" customWidth="1"/>
    <col min="15096" max="15335" width="9.00390625" style="12" customWidth="1"/>
    <col min="15336" max="15336" width="3.421875" style="12" customWidth="1"/>
    <col min="15337" max="15337" width="9.00390625" style="12" customWidth="1"/>
    <col min="15338" max="15338" width="4.140625" style="12" customWidth="1"/>
    <col min="15339" max="15339" width="10.421875" style="12" customWidth="1"/>
    <col min="15340" max="15340" width="12.57421875" style="12" customWidth="1"/>
    <col min="15341" max="15341" width="12.28125" style="12" customWidth="1"/>
    <col min="15342" max="15342" width="11.28125" style="12" customWidth="1"/>
    <col min="15343" max="15343" width="8.421875" style="12" customWidth="1"/>
    <col min="15344" max="15344" width="4.140625" style="12" customWidth="1"/>
    <col min="15345" max="15345" width="7.57421875" style="12" customWidth="1"/>
    <col min="15346" max="15346" width="3.8515625" style="12" customWidth="1"/>
    <col min="15347" max="15347" width="11.7109375" style="12" customWidth="1"/>
    <col min="15348" max="15348" width="11.421875" style="12" customWidth="1"/>
    <col min="15349" max="15349" width="11.28125" style="12" customWidth="1"/>
    <col min="15350" max="15350" width="10.8515625" style="12" customWidth="1"/>
    <col min="15351" max="15351" width="8.421875" style="12" customWidth="1"/>
    <col min="15352" max="15591" width="9.00390625" style="12" customWidth="1"/>
    <col min="15592" max="15592" width="3.421875" style="12" customWidth="1"/>
    <col min="15593" max="15593" width="9.00390625" style="12" customWidth="1"/>
    <col min="15594" max="15594" width="4.140625" style="12" customWidth="1"/>
    <col min="15595" max="15595" width="10.421875" style="12" customWidth="1"/>
    <col min="15596" max="15596" width="12.57421875" style="12" customWidth="1"/>
    <col min="15597" max="15597" width="12.28125" style="12" customWidth="1"/>
    <col min="15598" max="15598" width="11.28125" style="12" customWidth="1"/>
    <col min="15599" max="15599" width="8.421875" style="12" customWidth="1"/>
    <col min="15600" max="15600" width="4.140625" style="12" customWidth="1"/>
    <col min="15601" max="15601" width="7.57421875" style="12" customWidth="1"/>
    <col min="15602" max="15602" width="3.8515625" style="12" customWidth="1"/>
    <col min="15603" max="15603" width="11.7109375" style="12" customWidth="1"/>
    <col min="15604" max="15604" width="11.421875" style="12" customWidth="1"/>
    <col min="15605" max="15605" width="11.28125" style="12" customWidth="1"/>
    <col min="15606" max="15606" width="10.8515625" style="12" customWidth="1"/>
    <col min="15607" max="15607" width="8.421875" style="12" customWidth="1"/>
    <col min="15608" max="15847" width="9.00390625" style="12" customWidth="1"/>
    <col min="15848" max="15848" width="3.421875" style="12" customWidth="1"/>
    <col min="15849" max="15849" width="9.00390625" style="12" customWidth="1"/>
    <col min="15850" max="15850" width="4.140625" style="12" customWidth="1"/>
    <col min="15851" max="15851" width="10.421875" style="12" customWidth="1"/>
    <col min="15852" max="15852" width="12.57421875" style="12" customWidth="1"/>
    <col min="15853" max="15853" width="12.28125" style="12" customWidth="1"/>
    <col min="15854" max="15854" width="11.28125" style="12" customWidth="1"/>
    <col min="15855" max="15855" width="8.421875" style="12" customWidth="1"/>
    <col min="15856" max="15856" width="4.140625" style="12" customWidth="1"/>
    <col min="15857" max="15857" width="7.57421875" style="12" customWidth="1"/>
    <col min="15858" max="15858" width="3.8515625" style="12" customWidth="1"/>
    <col min="15859" max="15859" width="11.7109375" style="12" customWidth="1"/>
    <col min="15860" max="15860" width="11.421875" style="12" customWidth="1"/>
    <col min="15861" max="15861" width="11.28125" style="12" customWidth="1"/>
    <col min="15862" max="15862" width="10.8515625" style="12" customWidth="1"/>
    <col min="15863" max="15863" width="8.421875" style="12" customWidth="1"/>
    <col min="15864" max="16103" width="9.00390625" style="12" customWidth="1"/>
    <col min="16104" max="16104" width="3.421875" style="12" customWidth="1"/>
    <col min="16105" max="16105" width="9.00390625" style="12" customWidth="1"/>
    <col min="16106" max="16106" width="4.140625" style="12" customWidth="1"/>
    <col min="16107" max="16107" width="10.421875" style="12" customWidth="1"/>
    <col min="16108" max="16108" width="12.57421875" style="12" customWidth="1"/>
    <col min="16109" max="16109" width="12.28125" style="12" customWidth="1"/>
    <col min="16110" max="16110" width="11.28125" style="12" customWidth="1"/>
    <col min="16111" max="16111" width="8.421875" style="12" customWidth="1"/>
    <col min="16112" max="16112" width="4.140625" style="12" customWidth="1"/>
    <col min="16113" max="16113" width="7.57421875" style="12" customWidth="1"/>
    <col min="16114" max="16114" width="3.8515625" style="12" customWidth="1"/>
    <col min="16115" max="16115" width="11.7109375" style="12" customWidth="1"/>
    <col min="16116" max="16116" width="11.421875" style="12" customWidth="1"/>
    <col min="16117" max="16117" width="11.28125" style="12" customWidth="1"/>
    <col min="16118" max="16118" width="10.8515625" style="12" customWidth="1"/>
    <col min="16119" max="16119" width="8.421875" style="12" customWidth="1"/>
    <col min="16120" max="16384" width="9.00390625" style="12" customWidth="1"/>
  </cols>
  <sheetData>
    <row r="1" spans="1:7" ht="33" customHeight="1">
      <c r="A1" s="1" t="s">
        <v>116</v>
      </c>
      <c r="B1" s="28"/>
      <c r="C1" s="29"/>
      <c r="D1" s="2"/>
      <c r="E1" s="2"/>
      <c r="F1" s="3"/>
      <c r="G1" s="3"/>
    </row>
    <row r="2" spans="1:7" ht="33" customHeight="1" thickBot="1">
      <c r="A2" s="4" t="s">
        <v>103</v>
      </c>
      <c r="B2" s="30"/>
      <c r="C2" s="31"/>
      <c r="D2" s="5"/>
      <c r="E2" s="5"/>
      <c r="F2" s="6"/>
      <c r="G2" s="7" t="s">
        <v>0</v>
      </c>
    </row>
    <row r="3" spans="1:9" s="8" customFormat="1" ht="21" customHeight="1">
      <c r="A3" s="80" t="s">
        <v>98</v>
      </c>
      <c r="B3" s="81"/>
      <c r="C3" s="82"/>
      <c r="D3" s="83" t="s">
        <v>99</v>
      </c>
      <c r="E3" s="85" t="s">
        <v>100</v>
      </c>
      <c r="F3" s="63" t="s">
        <v>106</v>
      </c>
      <c r="G3" s="65" t="s">
        <v>101</v>
      </c>
      <c r="H3" s="22"/>
      <c r="I3" s="22"/>
    </row>
    <row r="4" spans="1:9" s="8" customFormat="1" ht="21" customHeight="1" thickBot="1">
      <c r="A4" s="59" t="s">
        <v>95</v>
      </c>
      <c r="B4" s="60" t="s">
        <v>96</v>
      </c>
      <c r="C4" s="60" t="s">
        <v>97</v>
      </c>
      <c r="D4" s="84"/>
      <c r="E4" s="86"/>
      <c r="F4" s="64"/>
      <c r="G4" s="66"/>
      <c r="H4" s="22"/>
      <c r="I4" s="22"/>
    </row>
    <row r="5" spans="1:9" s="8" customFormat="1" ht="48" customHeight="1">
      <c r="A5" s="67" t="s">
        <v>39</v>
      </c>
      <c r="B5" s="36" t="s">
        <v>2</v>
      </c>
      <c r="C5" s="36" t="s">
        <v>2</v>
      </c>
      <c r="D5" s="40">
        <v>3000000000</v>
      </c>
      <c r="E5" s="40">
        <v>3150000000</v>
      </c>
      <c r="F5" s="40">
        <f>E5-D5</f>
        <v>150000000</v>
      </c>
      <c r="G5" s="37"/>
      <c r="H5" s="22"/>
      <c r="I5" s="22"/>
    </row>
    <row r="6" spans="1:9" s="8" customFormat="1" ht="48" customHeight="1">
      <c r="A6" s="67"/>
      <c r="B6" s="38" t="s">
        <v>40</v>
      </c>
      <c r="C6" s="38" t="s">
        <v>40</v>
      </c>
      <c r="D6" s="26">
        <v>3200000000</v>
      </c>
      <c r="E6" s="26">
        <v>3350000000</v>
      </c>
      <c r="F6" s="26">
        <f>E6-D6</f>
        <v>150000000</v>
      </c>
      <c r="G6" s="39"/>
      <c r="H6" s="22"/>
      <c r="I6" s="22"/>
    </row>
    <row r="7" spans="1:9" s="8" customFormat="1" ht="48" customHeight="1">
      <c r="A7" s="67"/>
      <c r="B7" s="38" t="s">
        <v>41</v>
      </c>
      <c r="C7" s="38" t="s">
        <v>41</v>
      </c>
      <c r="D7" s="26">
        <v>10000000</v>
      </c>
      <c r="E7" s="26">
        <v>15000000</v>
      </c>
      <c r="F7" s="26">
        <f>E7-D7</f>
        <v>5000000</v>
      </c>
      <c r="G7" s="39"/>
      <c r="H7" s="22"/>
      <c r="I7" s="22"/>
    </row>
    <row r="8" spans="1:9" s="8" customFormat="1" ht="48" customHeight="1">
      <c r="A8" s="67"/>
      <c r="B8" s="38" t="s">
        <v>42</v>
      </c>
      <c r="C8" s="38" t="s">
        <v>43</v>
      </c>
      <c r="D8" s="26">
        <v>150000000</v>
      </c>
      <c r="E8" s="26">
        <v>155000000</v>
      </c>
      <c r="F8" s="26">
        <f>E8-D8</f>
        <v>5000000</v>
      </c>
      <c r="G8" s="39"/>
      <c r="H8" s="22"/>
      <c r="I8" s="22"/>
    </row>
    <row r="9" spans="1:9" s="8" customFormat="1" ht="48" customHeight="1">
      <c r="A9" s="68"/>
      <c r="B9" s="73" t="s">
        <v>102</v>
      </c>
      <c r="C9" s="74"/>
      <c r="D9" s="26">
        <f>SUM(D5:D8)</f>
        <v>6360000000</v>
      </c>
      <c r="E9" s="26">
        <f>SUM(E5:E8)</f>
        <v>6670000000</v>
      </c>
      <c r="F9" s="26">
        <f>SUM(F5:F8)</f>
        <v>310000000</v>
      </c>
      <c r="G9" s="39"/>
      <c r="H9" s="22"/>
      <c r="I9" s="22"/>
    </row>
    <row r="10" spans="1:9" s="8" customFormat="1" ht="48" customHeight="1">
      <c r="A10" s="69" t="s">
        <v>44</v>
      </c>
      <c r="B10" s="10" t="s">
        <v>45</v>
      </c>
      <c r="C10" s="21" t="s">
        <v>22</v>
      </c>
      <c r="D10" s="9">
        <v>144996000</v>
      </c>
      <c r="E10" s="26">
        <v>152928000</v>
      </c>
      <c r="F10" s="9">
        <f aca="true" t="shared" si="0" ref="F10:F18">E10-D10</f>
        <v>7932000</v>
      </c>
      <c r="G10" s="17" t="s">
        <v>73</v>
      </c>
      <c r="H10" s="22"/>
      <c r="I10" s="22"/>
    </row>
    <row r="11" spans="1:9" s="8" customFormat="1" ht="48" customHeight="1">
      <c r="A11" s="70"/>
      <c r="B11" s="10" t="s">
        <v>45</v>
      </c>
      <c r="C11" s="21" t="s">
        <v>26</v>
      </c>
      <c r="D11" s="9">
        <v>24029000</v>
      </c>
      <c r="E11" s="26">
        <v>24368000</v>
      </c>
      <c r="F11" s="9">
        <f t="shared" si="0"/>
        <v>339000</v>
      </c>
      <c r="G11" s="17" t="s">
        <v>74</v>
      </c>
      <c r="H11" s="22"/>
      <c r="I11" s="22"/>
    </row>
    <row r="12" spans="1:9" s="8" customFormat="1" ht="48" customHeight="1">
      <c r="A12" s="70"/>
      <c r="B12" s="10" t="s">
        <v>46</v>
      </c>
      <c r="C12" s="21" t="s">
        <v>47</v>
      </c>
      <c r="D12" s="9">
        <v>0</v>
      </c>
      <c r="E12" s="26">
        <f>25000000+2500000</f>
        <v>27500000</v>
      </c>
      <c r="F12" s="9">
        <f t="shared" si="0"/>
        <v>27500000</v>
      </c>
      <c r="G12" s="17" t="s">
        <v>77</v>
      </c>
      <c r="H12" s="22"/>
      <c r="I12" s="22"/>
    </row>
    <row r="13" spans="1:9" s="8" customFormat="1" ht="48" customHeight="1">
      <c r="A13" s="70"/>
      <c r="B13" s="10" t="s">
        <v>48</v>
      </c>
      <c r="C13" s="21" t="s">
        <v>47</v>
      </c>
      <c r="D13" s="9">
        <v>25000000</v>
      </c>
      <c r="E13" s="26">
        <v>0</v>
      </c>
      <c r="F13" s="9">
        <f t="shared" si="0"/>
        <v>-25000000</v>
      </c>
      <c r="G13" s="18" t="s">
        <v>72</v>
      </c>
      <c r="H13" s="22"/>
      <c r="I13" s="22"/>
    </row>
    <row r="14" spans="1:9" s="8" customFormat="1" ht="48" customHeight="1">
      <c r="A14" s="70"/>
      <c r="B14" s="10" t="s">
        <v>49</v>
      </c>
      <c r="C14" s="10" t="s">
        <v>49</v>
      </c>
      <c r="D14" s="9">
        <v>48000000</v>
      </c>
      <c r="E14" s="26">
        <v>20000000</v>
      </c>
      <c r="F14" s="9">
        <f aca="true" t="shared" si="1" ref="F14">E14-D14</f>
        <v>-28000000</v>
      </c>
      <c r="G14" s="18" t="s">
        <v>66</v>
      </c>
      <c r="H14" s="22"/>
      <c r="I14" s="22"/>
    </row>
    <row r="15" spans="1:9" s="8" customFormat="1" ht="48" customHeight="1">
      <c r="A15" s="71"/>
      <c r="B15" s="73" t="s">
        <v>102</v>
      </c>
      <c r="C15" s="74"/>
      <c r="D15" s="26">
        <f>SUM(D10:D14)</f>
        <v>242025000</v>
      </c>
      <c r="E15" s="26">
        <f>SUM(E10:E14)</f>
        <v>224796000</v>
      </c>
      <c r="F15" s="26">
        <f>SUM(F10:F14)</f>
        <v>-17229000</v>
      </c>
      <c r="G15" s="39"/>
      <c r="H15" s="22"/>
      <c r="I15" s="22"/>
    </row>
    <row r="16" spans="1:9" s="8" customFormat="1" ht="48" customHeight="1">
      <c r="A16" s="72" t="s">
        <v>50</v>
      </c>
      <c r="B16" s="38" t="s">
        <v>50</v>
      </c>
      <c r="C16" s="38" t="s">
        <v>51</v>
      </c>
      <c r="D16" s="26">
        <v>5000000</v>
      </c>
      <c r="E16" s="26">
        <v>5000000</v>
      </c>
      <c r="F16" s="26">
        <f t="shared" si="0"/>
        <v>0</v>
      </c>
      <c r="G16" s="37"/>
      <c r="H16" s="22"/>
      <c r="I16" s="22"/>
    </row>
    <row r="17" spans="1:9" s="8" customFormat="1" ht="48" customHeight="1">
      <c r="A17" s="68"/>
      <c r="B17" s="73" t="s">
        <v>102</v>
      </c>
      <c r="C17" s="74"/>
      <c r="D17" s="26">
        <f>D16</f>
        <v>5000000</v>
      </c>
      <c r="E17" s="26">
        <f>E16</f>
        <v>5000000</v>
      </c>
      <c r="F17" s="26">
        <f>F16</f>
        <v>0</v>
      </c>
      <c r="G17" s="37"/>
      <c r="H17" s="22"/>
      <c r="I17" s="22"/>
    </row>
    <row r="18" spans="1:9" s="8" customFormat="1" ht="48" customHeight="1">
      <c r="A18" s="69" t="s">
        <v>52</v>
      </c>
      <c r="B18" s="10" t="s">
        <v>53</v>
      </c>
      <c r="C18" s="10" t="s">
        <v>53</v>
      </c>
      <c r="D18" s="9">
        <v>15000000</v>
      </c>
      <c r="E18" s="26">
        <v>15000000</v>
      </c>
      <c r="F18" s="9">
        <f t="shared" si="0"/>
        <v>0</v>
      </c>
      <c r="G18" s="37"/>
      <c r="H18" s="22"/>
      <c r="I18" s="22"/>
    </row>
    <row r="19" spans="1:9" s="8" customFormat="1" ht="48" customHeight="1">
      <c r="A19" s="70"/>
      <c r="B19" s="38" t="s">
        <v>54</v>
      </c>
      <c r="C19" s="38" t="s">
        <v>54</v>
      </c>
      <c r="D19" s="26">
        <v>600000</v>
      </c>
      <c r="E19" s="26">
        <v>600000</v>
      </c>
      <c r="F19" s="26">
        <f>E19-D19</f>
        <v>0</v>
      </c>
      <c r="G19" s="37"/>
      <c r="H19" s="22"/>
      <c r="I19" s="22"/>
    </row>
    <row r="20" spans="1:9" s="8" customFormat="1" ht="48" customHeight="1">
      <c r="A20" s="70"/>
      <c r="B20" s="41" t="s">
        <v>55</v>
      </c>
      <c r="C20" s="41" t="s">
        <v>55</v>
      </c>
      <c r="D20" s="42">
        <v>10000000</v>
      </c>
      <c r="E20" s="55">
        <v>10000000</v>
      </c>
      <c r="F20" s="42">
        <f aca="true" t="shared" si="2" ref="F20">E20-D20</f>
        <v>0</v>
      </c>
      <c r="G20" s="37"/>
      <c r="H20" s="22"/>
      <c r="I20" s="22"/>
    </row>
    <row r="21" spans="1:9" s="8" customFormat="1" ht="48" customHeight="1" thickBot="1">
      <c r="A21" s="70"/>
      <c r="B21" s="73" t="s">
        <v>102</v>
      </c>
      <c r="C21" s="74"/>
      <c r="D21" s="26">
        <f>SUM(D18:D20)</f>
        <v>25600000</v>
      </c>
      <c r="E21" s="26">
        <f>SUM(E18:E20)</f>
        <v>25600000</v>
      </c>
      <c r="F21" s="26">
        <f>SUM(F18:F20)</f>
        <v>0</v>
      </c>
      <c r="G21" s="37"/>
      <c r="H21" s="22"/>
      <c r="I21" s="22"/>
    </row>
    <row r="22" spans="1:9" s="8" customFormat="1" ht="48" customHeight="1" thickBot="1">
      <c r="A22" s="61" t="s">
        <v>56</v>
      </c>
      <c r="B22" s="62"/>
      <c r="C22" s="62"/>
      <c r="D22" s="43">
        <f>D21+D17+D15+D9</f>
        <v>6632625000</v>
      </c>
      <c r="E22" s="43">
        <f>E21+E17+E15+E9</f>
        <v>6925396000</v>
      </c>
      <c r="F22" s="43">
        <f>F21+F17+F15+F9</f>
        <v>292771000</v>
      </c>
      <c r="G22" s="44"/>
      <c r="H22" s="22"/>
      <c r="I22" s="22"/>
    </row>
    <row r="23" spans="1:7" ht="20.25" thickBot="1">
      <c r="A23" s="4" t="s">
        <v>104</v>
      </c>
      <c r="B23" s="32"/>
      <c r="C23" s="32"/>
      <c r="D23" s="13"/>
      <c r="E23" s="13"/>
      <c r="F23" s="14"/>
      <c r="G23" s="7" t="s">
        <v>0</v>
      </c>
    </row>
    <row r="24" spans="1:7" ht="21" customHeight="1">
      <c r="A24" s="80" t="s">
        <v>98</v>
      </c>
      <c r="B24" s="81"/>
      <c r="C24" s="82"/>
      <c r="D24" s="83" t="s">
        <v>99</v>
      </c>
      <c r="E24" s="85" t="s">
        <v>100</v>
      </c>
      <c r="F24" s="63" t="s">
        <v>106</v>
      </c>
      <c r="G24" s="65" t="s">
        <v>101</v>
      </c>
    </row>
    <row r="25" spans="1:7" ht="21" customHeight="1" thickBot="1">
      <c r="A25" s="59" t="s">
        <v>95</v>
      </c>
      <c r="B25" s="60" t="s">
        <v>96</v>
      </c>
      <c r="C25" s="60" t="s">
        <v>97</v>
      </c>
      <c r="D25" s="84"/>
      <c r="E25" s="86"/>
      <c r="F25" s="64"/>
      <c r="G25" s="66"/>
    </row>
    <row r="26" spans="1:7" ht="40.5" customHeight="1">
      <c r="A26" s="110" t="s">
        <v>21</v>
      </c>
      <c r="B26" s="75" t="s">
        <v>22</v>
      </c>
      <c r="C26" s="45" t="s">
        <v>3</v>
      </c>
      <c r="D26" s="46">
        <v>1200043000</v>
      </c>
      <c r="E26" s="47">
        <v>1267284000</v>
      </c>
      <c r="F26" s="48">
        <f>E26-D26</f>
        <v>67241000</v>
      </c>
      <c r="G26" s="49" t="s">
        <v>67</v>
      </c>
    </row>
    <row r="27" spans="1:7" ht="39" customHeight="1">
      <c r="A27" s="93"/>
      <c r="B27" s="75"/>
      <c r="C27" s="33" t="s">
        <v>4</v>
      </c>
      <c r="D27" s="11">
        <v>27088000</v>
      </c>
      <c r="E27" s="16">
        <v>29017000</v>
      </c>
      <c r="F27" s="9">
        <f>E27-D27</f>
        <v>1929000</v>
      </c>
      <c r="G27" s="20" t="s">
        <v>69</v>
      </c>
    </row>
    <row r="28" spans="1:7" ht="40.5" customHeight="1">
      <c r="A28" s="93"/>
      <c r="B28" s="75"/>
      <c r="C28" s="34" t="s">
        <v>5</v>
      </c>
      <c r="D28" s="24">
        <v>120004272</v>
      </c>
      <c r="E28" s="25">
        <v>127461800</v>
      </c>
      <c r="F28" s="26">
        <f>E28-D28</f>
        <v>7457528</v>
      </c>
      <c r="G28" s="49" t="s">
        <v>68</v>
      </c>
    </row>
    <row r="29" spans="1:7" ht="40.5" customHeight="1">
      <c r="A29" s="93"/>
      <c r="B29" s="75"/>
      <c r="C29" s="34" t="s">
        <v>6</v>
      </c>
      <c r="D29" s="24">
        <v>135019344</v>
      </c>
      <c r="E29" s="25">
        <v>145338000</v>
      </c>
      <c r="F29" s="26">
        <f>E29-D29</f>
        <v>10318656</v>
      </c>
      <c r="G29" s="49" t="s">
        <v>78</v>
      </c>
    </row>
    <row r="30" spans="1:7" ht="47.25" customHeight="1">
      <c r="A30" s="93"/>
      <c r="B30" s="75"/>
      <c r="C30" s="33" t="s">
        <v>23</v>
      </c>
      <c r="D30" s="11">
        <v>80000000</v>
      </c>
      <c r="E30" s="16">
        <v>81400000</v>
      </c>
      <c r="F30" s="9">
        <f>E30-D30</f>
        <v>1400000</v>
      </c>
      <c r="G30" s="17" t="s">
        <v>79</v>
      </c>
    </row>
    <row r="31" spans="1:7" ht="39" customHeight="1">
      <c r="A31" s="93"/>
      <c r="B31" s="76"/>
      <c r="C31" s="33" t="s">
        <v>105</v>
      </c>
      <c r="D31" s="11">
        <f>SUM(D26:D30)</f>
        <v>1562154616</v>
      </c>
      <c r="E31" s="11">
        <f>SUM(E26:E30)</f>
        <v>1650500800</v>
      </c>
      <c r="F31" s="11">
        <f>SUM(F26:F30)</f>
        <v>88346184</v>
      </c>
      <c r="G31" s="17"/>
    </row>
    <row r="32" spans="1:7" ht="81" customHeight="1">
      <c r="A32" s="93"/>
      <c r="B32" s="77" t="s">
        <v>24</v>
      </c>
      <c r="C32" s="33" t="s">
        <v>7</v>
      </c>
      <c r="D32" s="11">
        <v>10000000</v>
      </c>
      <c r="E32" s="16">
        <v>25600000</v>
      </c>
      <c r="F32" s="9">
        <f>E32-D32</f>
        <v>15600000</v>
      </c>
      <c r="G32" s="20" t="s">
        <v>80</v>
      </c>
    </row>
    <row r="33" spans="1:7" ht="39" customHeight="1">
      <c r="A33" s="93"/>
      <c r="B33" s="75"/>
      <c r="C33" s="33" t="s">
        <v>25</v>
      </c>
      <c r="D33" s="11">
        <v>6000000</v>
      </c>
      <c r="E33" s="16">
        <v>6000000</v>
      </c>
      <c r="F33" s="9">
        <f>E33-D33</f>
        <v>0</v>
      </c>
      <c r="G33" s="20" t="s">
        <v>71</v>
      </c>
    </row>
    <row r="34" spans="1:7" ht="39" customHeight="1">
      <c r="A34" s="93"/>
      <c r="B34" s="75"/>
      <c r="C34" s="34" t="s">
        <v>8</v>
      </c>
      <c r="D34" s="24">
        <v>1000000</v>
      </c>
      <c r="E34" s="25">
        <v>1300000</v>
      </c>
      <c r="F34" s="26">
        <f>E34-D34</f>
        <v>300000</v>
      </c>
      <c r="G34" s="39" t="s">
        <v>81</v>
      </c>
    </row>
    <row r="35" spans="1:7" ht="39" customHeight="1">
      <c r="A35" s="93"/>
      <c r="B35" s="76"/>
      <c r="C35" s="33" t="s">
        <v>105</v>
      </c>
      <c r="D35" s="11">
        <f>SUM(D32:D34)</f>
        <v>17000000</v>
      </c>
      <c r="E35" s="11">
        <f>SUM(E32:E34)</f>
        <v>32900000</v>
      </c>
      <c r="F35" s="11">
        <f>SUM(F32:F34)</f>
        <v>15900000</v>
      </c>
      <c r="G35" s="39"/>
    </row>
    <row r="36" spans="1:7" ht="39" customHeight="1">
      <c r="A36" s="93"/>
      <c r="B36" s="77" t="s">
        <v>26</v>
      </c>
      <c r="C36" s="33" t="s">
        <v>9</v>
      </c>
      <c r="D36" s="11">
        <v>5000000</v>
      </c>
      <c r="E36" s="16">
        <v>5000000</v>
      </c>
      <c r="F36" s="9">
        <f aca="true" t="shared" si="3" ref="F36:F43">E36-D36</f>
        <v>0</v>
      </c>
      <c r="G36" s="19" t="s">
        <v>82</v>
      </c>
    </row>
    <row r="37" spans="1:7" ht="57" customHeight="1">
      <c r="A37" s="93"/>
      <c r="B37" s="75"/>
      <c r="C37" s="33" t="s">
        <v>10</v>
      </c>
      <c r="D37" s="11">
        <v>70000000</v>
      </c>
      <c r="E37" s="16">
        <v>70000000</v>
      </c>
      <c r="F37" s="9">
        <f t="shared" si="3"/>
        <v>0</v>
      </c>
      <c r="G37" s="20" t="s">
        <v>62</v>
      </c>
    </row>
    <row r="38" spans="1:7" ht="47.25" customHeight="1">
      <c r="A38" s="93"/>
      <c r="B38" s="75"/>
      <c r="C38" s="33" t="s">
        <v>11</v>
      </c>
      <c r="D38" s="11">
        <v>40000000</v>
      </c>
      <c r="E38" s="16">
        <v>40000000</v>
      </c>
      <c r="F38" s="9">
        <f t="shared" si="3"/>
        <v>0</v>
      </c>
      <c r="G38" s="20" t="s">
        <v>63</v>
      </c>
    </row>
    <row r="39" spans="1:7" s="23" customFormat="1" ht="47.25" customHeight="1">
      <c r="A39" s="93"/>
      <c r="B39" s="75"/>
      <c r="C39" s="34" t="s">
        <v>12</v>
      </c>
      <c r="D39" s="24">
        <v>30000000</v>
      </c>
      <c r="E39" s="25">
        <v>30000000</v>
      </c>
      <c r="F39" s="26">
        <f t="shared" si="3"/>
        <v>0</v>
      </c>
      <c r="G39" s="27" t="s">
        <v>83</v>
      </c>
    </row>
    <row r="40" spans="1:7" s="23" customFormat="1" ht="39" customHeight="1">
      <c r="A40" s="93"/>
      <c r="B40" s="75"/>
      <c r="C40" s="33" t="s">
        <v>13</v>
      </c>
      <c r="D40" s="24">
        <v>50000000</v>
      </c>
      <c r="E40" s="25">
        <v>50000000</v>
      </c>
      <c r="F40" s="26">
        <f t="shared" si="3"/>
        <v>0</v>
      </c>
      <c r="G40" s="27" t="s">
        <v>84</v>
      </c>
    </row>
    <row r="41" spans="1:7" s="23" customFormat="1" ht="39" customHeight="1">
      <c r="A41" s="93"/>
      <c r="B41" s="75"/>
      <c r="C41" s="33" t="s">
        <v>60</v>
      </c>
      <c r="D41" s="11">
        <v>185040000</v>
      </c>
      <c r="E41" s="16">
        <v>185040000</v>
      </c>
      <c r="F41" s="9">
        <f t="shared" si="3"/>
        <v>0</v>
      </c>
      <c r="G41" s="20" t="s">
        <v>85</v>
      </c>
    </row>
    <row r="42" spans="1:7" s="23" customFormat="1" ht="39" customHeight="1">
      <c r="A42" s="93"/>
      <c r="B42" s="75"/>
      <c r="C42" s="33" t="s">
        <v>27</v>
      </c>
      <c r="D42" s="11">
        <v>25000000</v>
      </c>
      <c r="E42" s="16">
        <v>0</v>
      </c>
      <c r="F42" s="9">
        <f t="shared" si="3"/>
        <v>-25000000</v>
      </c>
      <c r="G42" s="19" t="s">
        <v>70</v>
      </c>
    </row>
    <row r="43" spans="1:7" s="23" customFormat="1" ht="39" customHeight="1">
      <c r="A43" s="93"/>
      <c r="B43" s="75"/>
      <c r="C43" s="33" t="s">
        <v>14</v>
      </c>
      <c r="D43" s="11">
        <v>1200000</v>
      </c>
      <c r="E43" s="16">
        <v>1200000</v>
      </c>
      <c r="F43" s="9">
        <f t="shared" si="3"/>
        <v>0</v>
      </c>
      <c r="G43" s="19" t="s">
        <v>86</v>
      </c>
    </row>
    <row r="44" spans="1:7" s="23" customFormat="1" ht="39" customHeight="1">
      <c r="A44" s="93"/>
      <c r="B44" s="76"/>
      <c r="C44" s="33" t="s">
        <v>105</v>
      </c>
      <c r="D44" s="11">
        <f>SUM(D36:D43)</f>
        <v>406240000</v>
      </c>
      <c r="E44" s="11">
        <f>SUM(E36:E43)</f>
        <v>381240000</v>
      </c>
      <c r="F44" s="11">
        <f>SUM(F36:F43)</f>
        <v>-25000000</v>
      </c>
      <c r="G44" s="19"/>
    </row>
    <row r="45" spans="1:7" s="23" customFormat="1" ht="39" customHeight="1">
      <c r="A45" s="94"/>
      <c r="B45" s="95" t="s">
        <v>110</v>
      </c>
      <c r="C45" s="96"/>
      <c r="D45" s="11">
        <f>SUM(D44,D35,D31)</f>
        <v>1985394616</v>
      </c>
      <c r="E45" s="11">
        <f>SUM(E44,E35,E31)</f>
        <v>2064640800</v>
      </c>
      <c r="F45" s="11">
        <f>SUM(F44,F35,F31)</f>
        <v>79246184</v>
      </c>
      <c r="G45" s="19"/>
    </row>
    <row r="46" spans="1:7" s="23" customFormat="1" ht="30" customHeight="1">
      <c r="A46" s="92" t="s">
        <v>28</v>
      </c>
      <c r="B46" s="77" t="s">
        <v>29</v>
      </c>
      <c r="C46" s="33" t="s">
        <v>29</v>
      </c>
      <c r="D46" s="11">
        <v>10000000</v>
      </c>
      <c r="E46" s="16">
        <v>10000000</v>
      </c>
      <c r="F46" s="9">
        <f aca="true" t="shared" si="4" ref="F46:F68">E46-D46</f>
        <v>0</v>
      </c>
      <c r="G46" s="19" t="s">
        <v>87</v>
      </c>
    </row>
    <row r="47" spans="1:7" s="23" customFormat="1" ht="30" customHeight="1">
      <c r="A47" s="93"/>
      <c r="B47" s="75"/>
      <c r="C47" s="33" t="s">
        <v>30</v>
      </c>
      <c r="D47" s="11">
        <v>20000000</v>
      </c>
      <c r="E47" s="16">
        <v>28000000</v>
      </c>
      <c r="F47" s="9">
        <f t="shared" si="4"/>
        <v>8000000</v>
      </c>
      <c r="G47" s="20" t="s">
        <v>88</v>
      </c>
    </row>
    <row r="48" spans="1:7" s="23" customFormat="1" ht="30" customHeight="1">
      <c r="A48" s="93"/>
      <c r="B48" s="75"/>
      <c r="C48" s="33" t="s">
        <v>15</v>
      </c>
      <c r="D48" s="11">
        <v>10000000</v>
      </c>
      <c r="E48" s="16">
        <v>6000000</v>
      </c>
      <c r="F48" s="9">
        <f aca="true" t="shared" si="5" ref="F48">E48-D48</f>
        <v>-4000000</v>
      </c>
      <c r="G48" s="20" t="s">
        <v>89</v>
      </c>
    </row>
    <row r="49" spans="1:7" s="23" customFormat="1" ht="30" customHeight="1">
      <c r="A49" s="93"/>
      <c r="B49" s="76"/>
      <c r="C49" s="33" t="s">
        <v>105</v>
      </c>
      <c r="D49" s="11">
        <f>SUM(D46:D48)</f>
        <v>40000000</v>
      </c>
      <c r="E49" s="11">
        <f>SUM(E46:E48)</f>
        <v>44000000</v>
      </c>
      <c r="F49" s="11">
        <f>SUM(F46:F48)</f>
        <v>4000000</v>
      </c>
      <c r="G49" s="20"/>
    </row>
    <row r="50" spans="1:7" s="23" customFormat="1" ht="30" customHeight="1">
      <c r="A50" s="94"/>
      <c r="B50" s="95" t="s">
        <v>111</v>
      </c>
      <c r="C50" s="96"/>
      <c r="D50" s="11">
        <f>D49</f>
        <v>40000000</v>
      </c>
      <c r="E50" s="11">
        <f>E49</f>
        <v>44000000</v>
      </c>
      <c r="F50" s="11">
        <f>F49</f>
        <v>4000000</v>
      </c>
      <c r="G50" s="20"/>
    </row>
    <row r="51" spans="1:7" s="23" customFormat="1" ht="30" customHeight="1">
      <c r="A51" s="92" t="s">
        <v>31</v>
      </c>
      <c r="B51" s="77" t="s">
        <v>26</v>
      </c>
      <c r="C51" s="33" t="s">
        <v>16</v>
      </c>
      <c r="D51" s="11">
        <v>1500000</v>
      </c>
      <c r="E51" s="16">
        <v>5520000</v>
      </c>
      <c r="F51" s="9">
        <f>E51-D51</f>
        <v>4020000</v>
      </c>
      <c r="G51" s="20" t="s">
        <v>91</v>
      </c>
    </row>
    <row r="52" spans="1:7" s="23" customFormat="1" ht="30" customHeight="1">
      <c r="A52" s="93"/>
      <c r="B52" s="75"/>
      <c r="C52" s="33" t="s">
        <v>32</v>
      </c>
      <c r="D52" s="11">
        <v>1000000</v>
      </c>
      <c r="E52" s="16">
        <v>1500000</v>
      </c>
      <c r="F52" s="9">
        <f>E52-D52</f>
        <v>500000</v>
      </c>
      <c r="G52" s="19" t="s">
        <v>90</v>
      </c>
    </row>
    <row r="53" spans="1:7" s="23" customFormat="1" ht="30" customHeight="1">
      <c r="A53" s="93"/>
      <c r="B53" s="75"/>
      <c r="C53" s="33" t="s">
        <v>17</v>
      </c>
      <c r="D53" s="11">
        <v>120000</v>
      </c>
      <c r="E53" s="16">
        <v>0</v>
      </c>
      <c r="F53" s="9">
        <f>E53-D53</f>
        <v>-120000</v>
      </c>
      <c r="G53" s="19"/>
    </row>
    <row r="54" spans="1:7" s="23" customFormat="1" ht="30" customHeight="1">
      <c r="A54" s="93"/>
      <c r="B54" s="75"/>
      <c r="C54" s="33" t="s">
        <v>18</v>
      </c>
      <c r="D54" s="11">
        <v>1000000</v>
      </c>
      <c r="E54" s="16">
        <v>600000</v>
      </c>
      <c r="F54" s="9">
        <f>E54-D54</f>
        <v>-400000</v>
      </c>
      <c r="G54" s="19" t="s">
        <v>92</v>
      </c>
    </row>
    <row r="55" spans="1:7" s="23" customFormat="1" ht="30" customHeight="1">
      <c r="A55" s="93"/>
      <c r="B55" s="75"/>
      <c r="C55" s="33" t="s">
        <v>19</v>
      </c>
      <c r="D55" s="11">
        <v>3000000</v>
      </c>
      <c r="E55" s="16">
        <v>2400000</v>
      </c>
      <c r="F55" s="9">
        <f>E55-D55</f>
        <v>-600000</v>
      </c>
      <c r="G55" s="19" t="s">
        <v>93</v>
      </c>
    </row>
    <row r="56" spans="1:7" s="23" customFormat="1" ht="30" customHeight="1">
      <c r="A56" s="93"/>
      <c r="B56" s="76"/>
      <c r="C56" s="33" t="s">
        <v>105</v>
      </c>
      <c r="D56" s="11">
        <f>SUM(D51:D55)</f>
        <v>6620000</v>
      </c>
      <c r="E56" s="11">
        <f>SUM(E51:E55)</f>
        <v>10020000</v>
      </c>
      <c r="F56" s="11">
        <f>SUM(F51:F55)</f>
        <v>3400000</v>
      </c>
      <c r="G56" s="19"/>
    </row>
    <row r="57" spans="1:7" s="23" customFormat="1" ht="105" customHeight="1">
      <c r="A57" s="93"/>
      <c r="B57" s="90" t="s">
        <v>108</v>
      </c>
      <c r="C57" s="34" t="s">
        <v>107</v>
      </c>
      <c r="D57" s="24">
        <v>9000000</v>
      </c>
      <c r="E57" s="25">
        <v>12115000</v>
      </c>
      <c r="F57" s="26">
        <f t="shared" si="4"/>
        <v>3115000</v>
      </c>
      <c r="G57" s="39" t="s">
        <v>94</v>
      </c>
    </row>
    <row r="58" spans="1:7" s="23" customFormat="1" ht="30" customHeight="1">
      <c r="A58" s="93"/>
      <c r="B58" s="91"/>
      <c r="C58" s="34" t="s">
        <v>105</v>
      </c>
      <c r="D58" s="24">
        <f>SUM(D57)</f>
        <v>9000000</v>
      </c>
      <c r="E58" s="24">
        <f>SUM(E57)</f>
        <v>12115000</v>
      </c>
      <c r="F58" s="24">
        <f>SUM(F57)</f>
        <v>3115000</v>
      </c>
      <c r="G58" s="39"/>
    </row>
    <row r="59" spans="1:7" s="23" customFormat="1" ht="30" customHeight="1">
      <c r="A59" s="93"/>
      <c r="B59" s="107" t="s">
        <v>109</v>
      </c>
      <c r="C59" s="33" t="s">
        <v>59</v>
      </c>
      <c r="D59" s="11">
        <v>2200000000</v>
      </c>
      <c r="E59" s="11">
        <v>2100000000</v>
      </c>
      <c r="F59" s="9">
        <f t="shared" si="4"/>
        <v>-100000000</v>
      </c>
      <c r="G59" s="20" t="s">
        <v>76</v>
      </c>
    </row>
    <row r="60" spans="1:7" s="23" customFormat="1" ht="30" customHeight="1">
      <c r="A60" s="93"/>
      <c r="B60" s="108"/>
      <c r="C60" s="33" t="s">
        <v>58</v>
      </c>
      <c r="D60" s="11">
        <v>2300000000</v>
      </c>
      <c r="E60" s="16">
        <v>2600000000</v>
      </c>
      <c r="F60" s="9">
        <f t="shared" si="4"/>
        <v>300000000</v>
      </c>
      <c r="G60" s="19" t="s">
        <v>61</v>
      </c>
    </row>
    <row r="61" spans="1:7" s="23" customFormat="1" ht="30" customHeight="1">
      <c r="A61" s="93"/>
      <c r="B61" s="108"/>
      <c r="C61" s="33" t="s">
        <v>57</v>
      </c>
      <c r="D61" s="11">
        <v>5000000</v>
      </c>
      <c r="E61" s="16">
        <v>2000000</v>
      </c>
      <c r="F61" s="9">
        <f aca="true" t="shared" si="6" ref="F61">E61-D61</f>
        <v>-3000000</v>
      </c>
      <c r="G61" s="19" t="s">
        <v>75</v>
      </c>
    </row>
    <row r="62" spans="1:7" s="23" customFormat="1" ht="30" customHeight="1">
      <c r="A62" s="93"/>
      <c r="B62" s="109"/>
      <c r="C62" s="33" t="s">
        <v>105</v>
      </c>
      <c r="D62" s="11">
        <f>SUM(D59:D61)</f>
        <v>4505000000</v>
      </c>
      <c r="E62" s="11">
        <f>SUM(E59:E61)</f>
        <v>4702000000</v>
      </c>
      <c r="F62" s="11">
        <f>SUM(F59:F61)</f>
        <v>197000000</v>
      </c>
      <c r="G62" s="19"/>
    </row>
    <row r="63" spans="1:7" s="23" customFormat="1" ht="30" customHeight="1">
      <c r="A63" s="94"/>
      <c r="B63" s="97" t="s">
        <v>112</v>
      </c>
      <c r="C63" s="98"/>
      <c r="D63" s="11">
        <f>SUM(D62,D58,D56)</f>
        <v>4520620000</v>
      </c>
      <c r="E63" s="11">
        <f>SUM(E62,E58,E56)</f>
        <v>4724135000</v>
      </c>
      <c r="F63" s="11">
        <f>SUM(F62,F58,F56)</f>
        <v>203515000</v>
      </c>
      <c r="G63" s="19"/>
    </row>
    <row r="64" spans="1:7" s="23" customFormat="1" ht="30" customHeight="1">
      <c r="A64" s="104" t="s">
        <v>33</v>
      </c>
      <c r="B64" s="87" t="s">
        <v>33</v>
      </c>
      <c r="C64" s="33" t="s">
        <v>34</v>
      </c>
      <c r="D64" s="52">
        <v>16000000</v>
      </c>
      <c r="E64" s="16">
        <v>0</v>
      </c>
      <c r="F64" s="9">
        <f t="shared" si="4"/>
        <v>-16000000</v>
      </c>
      <c r="G64" s="19"/>
    </row>
    <row r="65" spans="1:7" s="23" customFormat="1" ht="30" customHeight="1">
      <c r="A65" s="105"/>
      <c r="B65" s="88"/>
      <c r="C65" s="33" t="s">
        <v>35</v>
      </c>
      <c r="D65" s="52">
        <v>300000</v>
      </c>
      <c r="E65" s="16">
        <v>0</v>
      </c>
      <c r="F65" s="9">
        <f aca="true" t="shared" si="7" ref="F65">E65-D65</f>
        <v>-300000</v>
      </c>
      <c r="G65" s="19"/>
    </row>
    <row r="66" spans="1:7" s="23" customFormat="1" ht="30" customHeight="1">
      <c r="A66" s="105"/>
      <c r="B66" s="89"/>
      <c r="C66" s="33" t="s">
        <v>105</v>
      </c>
      <c r="D66" s="52">
        <f>SUM(D64:D65)</f>
        <v>16300000</v>
      </c>
      <c r="E66" s="52">
        <f>SUM(E64:E65)</f>
        <v>0</v>
      </c>
      <c r="F66" s="52">
        <f>SUM(F64:F65)</f>
        <v>-16300000</v>
      </c>
      <c r="G66" s="19"/>
    </row>
    <row r="67" spans="1:7" s="23" customFormat="1" ht="30" customHeight="1">
      <c r="A67" s="106"/>
      <c r="B67" s="102" t="s">
        <v>115</v>
      </c>
      <c r="C67" s="103"/>
      <c r="D67" s="52">
        <f>SUM(D66)</f>
        <v>16300000</v>
      </c>
      <c r="E67" s="52">
        <f>SUM(E66)</f>
        <v>0</v>
      </c>
      <c r="F67" s="52">
        <f>SUM(F66)</f>
        <v>-16300000</v>
      </c>
      <c r="G67" s="19"/>
    </row>
    <row r="68" spans="1:7" s="23" customFormat="1" ht="30" customHeight="1">
      <c r="A68" s="104" t="s">
        <v>36</v>
      </c>
      <c r="B68" s="56" t="s">
        <v>36</v>
      </c>
      <c r="C68" s="33" t="s">
        <v>20</v>
      </c>
      <c r="D68" s="11">
        <v>5000000</v>
      </c>
      <c r="E68" s="16">
        <v>5000000</v>
      </c>
      <c r="F68" s="9">
        <f t="shared" si="4"/>
        <v>0</v>
      </c>
      <c r="G68" s="19"/>
    </row>
    <row r="69" spans="1:7" s="23" customFormat="1" ht="30" customHeight="1">
      <c r="A69" s="106"/>
      <c r="B69" s="102" t="s">
        <v>114</v>
      </c>
      <c r="C69" s="103"/>
      <c r="D69" s="50">
        <f>SUM(D68)</f>
        <v>5000000</v>
      </c>
      <c r="E69" s="50">
        <f>SUM(E68)</f>
        <v>5000000</v>
      </c>
      <c r="F69" s="50">
        <f>SUM(F68)</f>
        <v>0</v>
      </c>
      <c r="G69" s="51"/>
    </row>
    <row r="70" spans="1:7" s="23" customFormat="1" ht="30" customHeight="1">
      <c r="A70" s="92" t="s">
        <v>37</v>
      </c>
      <c r="B70" s="58" t="s">
        <v>37</v>
      </c>
      <c r="C70" s="33" t="s">
        <v>38</v>
      </c>
      <c r="D70" s="11">
        <v>65310384</v>
      </c>
      <c r="E70" s="16">
        <v>87620200</v>
      </c>
      <c r="F70" s="9">
        <f aca="true" t="shared" si="8" ref="F70">E70-D70</f>
        <v>22309816</v>
      </c>
      <c r="G70" s="19"/>
    </row>
    <row r="71" spans="1:7" s="23" customFormat="1" ht="30" customHeight="1" thickBot="1">
      <c r="A71" s="99"/>
      <c r="B71" s="100" t="s">
        <v>113</v>
      </c>
      <c r="C71" s="101"/>
      <c r="D71" s="50">
        <f>SUM(D70)</f>
        <v>65310384</v>
      </c>
      <c r="E71" s="50">
        <f>SUM(E70)</f>
        <v>87620200</v>
      </c>
      <c r="F71" s="50">
        <f>SUM(F70)</f>
        <v>22309816</v>
      </c>
      <c r="G71" s="57"/>
    </row>
    <row r="72" spans="1:7" s="23" customFormat="1" ht="48" customHeight="1" thickBot="1">
      <c r="A72" s="78" t="s">
        <v>1</v>
      </c>
      <c r="B72" s="79"/>
      <c r="C72" s="79"/>
      <c r="D72" s="43">
        <f>SUM(D71,D69,D67,D63,D50,D45)</f>
        <v>6632625000</v>
      </c>
      <c r="E72" s="43">
        <f>SUM(E71,E69,E67,E63,E50,E45)</f>
        <v>6925396000</v>
      </c>
      <c r="F72" s="43">
        <f>SUM(F71,F69,F67,F63,F50,F45)</f>
        <v>292771000</v>
      </c>
      <c r="G72" s="44"/>
    </row>
    <row r="73" spans="1:7" s="23" customFormat="1" ht="15">
      <c r="A73" s="13"/>
      <c r="B73" s="32"/>
      <c r="C73" s="32"/>
      <c r="D73" s="13" t="s">
        <v>64</v>
      </c>
      <c r="E73" s="54">
        <f>E22</f>
        <v>6925396000</v>
      </c>
      <c r="F73" s="14"/>
      <c r="G73" s="14"/>
    </row>
    <row r="74" spans="1:7" s="23" customFormat="1" ht="15">
      <c r="A74" s="13"/>
      <c r="B74" s="32"/>
      <c r="C74" s="32"/>
      <c r="D74" s="13" t="s">
        <v>65</v>
      </c>
      <c r="E74" s="53">
        <f>E73-E72</f>
        <v>0</v>
      </c>
      <c r="F74" s="14"/>
      <c r="G74" s="14"/>
    </row>
    <row r="75" spans="1:7" s="23" customFormat="1" ht="15">
      <c r="A75" s="13"/>
      <c r="B75" s="32"/>
      <c r="C75" s="32"/>
      <c r="D75" s="13"/>
      <c r="E75" s="13"/>
      <c r="F75" s="14"/>
      <c r="G75" s="14"/>
    </row>
    <row r="76" spans="1:7" s="23" customFormat="1" ht="15">
      <c r="A76" s="13"/>
      <c r="B76" s="32"/>
      <c r="C76" s="32"/>
      <c r="D76" s="13"/>
      <c r="E76" s="13"/>
      <c r="F76" s="14"/>
      <c r="G76" s="14"/>
    </row>
    <row r="77" spans="1:7" s="23" customFormat="1" ht="15">
      <c r="A77" s="13"/>
      <c r="B77" s="32"/>
      <c r="C77" s="32"/>
      <c r="D77" s="13"/>
      <c r="E77" s="13"/>
      <c r="F77" s="14"/>
      <c r="G77" s="14"/>
    </row>
    <row r="78" spans="1:7" s="23" customFormat="1" ht="15">
      <c r="A78" s="13"/>
      <c r="B78" s="32"/>
      <c r="C78" s="32"/>
      <c r="D78" s="13"/>
      <c r="E78" s="13"/>
      <c r="F78" s="14"/>
      <c r="G78" s="14"/>
    </row>
    <row r="79" spans="1:7" s="23" customFormat="1" ht="15">
      <c r="A79" s="13"/>
      <c r="B79" s="32"/>
      <c r="C79" s="32"/>
      <c r="D79" s="13"/>
      <c r="E79" s="13"/>
      <c r="F79" s="14"/>
      <c r="G79" s="14"/>
    </row>
    <row r="80" spans="1:7" s="23" customFormat="1" ht="15">
      <c r="A80" s="13"/>
      <c r="B80" s="32"/>
      <c r="C80" s="32"/>
      <c r="D80" s="13"/>
      <c r="E80" s="13"/>
      <c r="F80" s="14"/>
      <c r="G80" s="14"/>
    </row>
    <row r="81" spans="1:7" s="23" customFormat="1" ht="15">
      <c r="A81" s="13"/>
      <c r="B81" s="32"/>
      <c r="C81" s="32"/>
      <c r="D81" s="13"/>
      <c r="E81" s="13"/>
      <c r="F81" s="14"/>
      <c r="G81" s="14"/>
    </row>
    <row r="82" spans="1:7" s="23" customFormat="1" ht="15">
      <c r="A82" s="13"/>
      <c r="B82" s="32"/>
      <c r="C82" s="32"/>
      <c r="D82" s="13"/>
      <c r="E82" s="13"/>
      <c r="F82" s="14"/>
      <c r="G82" s="14"/>
    </row>
    <row r="83" spans="1:7" s="23" customFormat="1" ht="15">
      <c r="A83" s="13"/>
      <c r="B83" s="32"/>
      <c r="C83" s="32"/>
      <c r="D83" s="13"/>
      <c r="E83" s="13"/>
      <c r="F83" s="14"/>
      <c r="G83" s="14"/>
    </row>
    <row r="84" spans="1:7" s="23" customFormat="1" ht="15">
      <c r="A84" s="13"/>
      <c r="B84" s="32"/>
      <c r="C84" s="32"/>
      <c r="D84" s="13"/>
      <c r="E84" s="13"/>
      <c r="F84" s="14"/>
      <c r="G84" s="14"/>
    </row>
    <row r="85" spans="1:7" s="23" customFormat="1" ht="15">
      <c r="A85" s="13"/>
      <c r="B85" s="32"/>
      <c r="C85" s="32"/>
      <c r="D85" s="13"/>
      <c r="E85" s="13"/>
      <c r="F85" s="14"/>
      <c r="G85" s="14"/>
    </row>
    <row r="86" spans="1:7" s="23" customFormat="1" ht="15">
      <c r="A86" s="13"/>
      <c r="B86" s="32"/>
      <c r="C86" s="32"/>
      <c r="D86" s="13"/>
      <c r="E86" s="13"/>
      <c r="F86" s="14"/>
      <c r="G86" s="14"/>
    </row>
    <row r="87" spans="1:7" s="23" customFormat="1" ht="15">
      <c r="A87" s="13"/>
      <c r="B87" s="32"/>
      <c r="C87" s="32"/>
      <c r="D87" s="13"/>
      <c r="E87" s="13"/>
      <c r="F87" s="14"/>
      <c r="G87" s="14"/>
    </row>
    <row r="88" spans="1:7" s="23" customFormat="1" ht="15">
      <c r="A88" s="13"/>
      <c r="B88" s="32"/>
      <c r="C88" s="32"/>
      <c r="D88" s="13"/>
      <c r="E88" s="13"/>
      <c r="F88" s="14"/>
      <c r="G88" s="14"/>
    </row>
    <row r="89" spans="1:7" s="23" customFormat="1" ht="15">
      <c r="A89" s="13"/>
      <c r="B89" s="32"/>
      <c r="C89" s="32"/>
      <c r="D89" s="13"/>
      <c r="E89" s="13"/>
      <c r="F89" s="14"/>
      <c r="G89" s="14"/>
    </row>
    <row r="90" spans="1:7" s="23" customFormat="1" ht="15">
      <c r="A90" s="13"/>
      <c r="B90" s="32"/>
      <c r="C90" s="32"/>
      <c r="D90" s="13"/>
      <c r="E90" s="13"/>
      <c r="F90" s="14"/>
      <c r="G90" s="14"/>
    </row>
    <row r="91" spans="1:7" s="23" customFormat="1" ht="15">
      <c r="A91" s="13"/>
      <c r="B91" s="32"/>
      <c r="C91" s="32"/>
      <c r="D91" s="13"/>
      <c r="E91" s="13"/>
      <c r="F91" s="14"/>
      <c r="G91" s="14"/>
    </row>
    <row r="92" spans="1:7" s="23" customFormat="1" ht="15">
      <c r="A92" s="13"/>
      <c r="B92" s="32"/>
      <c r="C92" s="32"/>
      <c r="D92" s="13"/>
      <c r="E92" s="13"/>
      <c r="F92" s="14"/>
      <c r="G92" s="14"/>
    </row>
    <row r="93" spans="1:7" s="23" customFormat="1" ht="15">
      <c r="A93" s="13"/>
      <c r="B93" s="32"/>
      <c r="C93" s="32"/>
      <c r="D93" s="13"/>
      <c r="E93" s="13"/>
      <c r="F93" s="14"/>
      <c r="G93" s="14"/>
    </row>
    <row r="94" spans="1:7" s="23" customFormat="1" ht="15">
      <c r="A94" s="13"/>
      <c r="B94" s="32"/>
      <c r="C94" s="32"/>
      <c r="D94" s="13"/>
      <c r="E94" s="13"/>
      <c r="F94" s="14"/>
      <c r="G94" s="14"/>
    </row>
    <row r="95" spans="1:7" s="23" customFormat="1" ht="15">
      <c r="A95" s="13"/>
      <c r="B95" s="32"/>
      <c r="C95" s="32"/>
      <c r="D95" s="13"/>
      <c r="E95" s="13"/>
      <c r="F95" s="14"/>
      <c r="G95" s="14"/>
    </row>
    <row r="96" spans="1:7" s="23" customFormat="1" ht="15">
      <c r="A96" s="13"/>
      <c r="B96" s="32"/>
      <c r="C96" s="32"/>
      <c r="D96" s="13"/>
      <c r="E96" s="13"/>
      <c r="F96" s="14"/>
      <c r="G96" s="14"/>
    </row>
    <row r="97" spans="1:7" s="23" customFormat="1" ht="15">
      <c r="A97" s="13"/>
      <c r="B97" s="32"/>
      <c r="C97" s="32"/>
      <c r="D97" s="13"/>
      <c r="E97" s="13"/>
      <c r="F97" s="14"/>
      <c r="G97" s="14"/>
    </row>
    <row r="98" spans="1:7" s="23" customFormat="1" ht="15">
      <c r="A98" s="13"/>
      <c r="B98" s="32"/>
      <c r="C98" s="32"/>
      <c r="D98" s="13"/>
      <c r="E98" s="13"/>
      <c r="F98" s="14"/>
      <c r="G98" s="14"/>
    </row>
    <row r="99" spans="1:7" s="23" customFormat="1" ht="15">
      <c r="A99" s="13"/>
      <c r="B99" s="32"/>
      <c r="C99" s="32"/>
      <c r="D99" s="13"/>
      <c r="E99" s="13"/>
      <c r="F99" s="14"/>
      <c r="G99" s="14"/>
    </row>
    <row r="100" spans="1:7" s="23" customFormat="1" ht="15">
      <c r="A100" s="13"/>
      <c r="B100" s="32"/>
      <c r="C100" s="32"/>
      <c r="D100" s="13"/>
      <c r="E100" s="13"/>
      <c r="F100" s="14"/>
      <c r="G100" s="14"/>
    </row>
    <row r="101" spans="1:7" s="23" customFormat="1" ht="15">
      <c r="A101" s="13"/>
      <c r="B101" s="32"/>
      <c r="C101" s="32"/>
      <c r="D101" s="13"/>
      <c r="E101" s="13"/>
      <c r="F101" s="14"/>
      <c r="G101" s="14"/>
    </row>
    <row r="102" spans="1:7" s="23" customFormat="1" ht="15">
      <c r="A102" s="13"/>
      <c r="B102" s="32"/>
      <c r="C102" s="32"/>
      <c r="D102" s="13"/>
      <c r="E102" s="13"/>
      <c r="F102" s="14"/>
      <c r="G102" s="14"/>
    </row>
    <row r="103" spans="1:7" s="23" customFormat="1" ht="15">
      <c r="A103" s="13"/>
      <c r="B103" s="32"/>
      <c r="C103" s="32"/>
      <c r="D103" s="13"/>
      <c r="E103" s="13"/>
      <c r="F103" s="14"/>
      <c r="G103" s="14"/>
    </row>
    <row r="104" spans="1:7" s="23" customFormat="1" ht="15">
      <c r="A104" s="13"/>
      <c r="B104" s="32"/>
      <c r="C104" s="32"/>
      <c r="D104" s="13"/>
      <c r="E104" s="13"/>
      <c r="F104" s="14"/>
      <c r="G104" s="14"/>
    </row>
    <row r="105" spans="1:7" s="23" customFormat="1" ht="15">
      <c r="A105" s="13"/>
      <c r="B105" s="32"/>
      <c r="C105" s="32"/>
      <c r="D105" s="13"/>
      <c r="E105" s="13"/>
      <c r="F105" s="14"/>
      <c r="G105" s="14"/>
    </row>
    <row r="106" spans="1:7" s="23" customFormat="1" ht="15">
      <c r="A106" s="13"/>
      <c r="B106" s="32"/>
      <c r="C106" s="32"/>
      <c r="D106" s="13"/>
      <c r="E106" s="13"/>
      <c r="F106" s="14"/>
      <c r="G106" s="14"/>
    </row>
    <row r="107" spans="1:7" s="23" customFormat="1" ht="15">
      <c r="A107" s="13"/>
      <c r="B107" s="32"/>
      <c r="C107" s="32"/>
      <c r="D107" s="13"/>
      <c r="E107" s="13"/>
      <c r="F107" s="14"/>
      <c r="G107" s="14"/>
    </row>
    <row r="108" spans="1:7" s="23" customFormat="1" ht="15">
      <c r="A108" s="13"/>
      <c r="B108" s="32"/>
      <c r="C108" s="32"/>
      <c r="D108" s="13"/>
      <c r="E108" s="13"/>
      <c r="F108" s="14"/>
      <c r="G108" s="14"/>
    </row>
    <row r="109" spans="1:7" s="23" customFormat="1" ht="15">
      <c r="A109" s="13"/>
      <c r="B109" s="32"/>
      <c r="C109" s="32"/>
      <c r="D109" s="13"/>
      <c r="E109" s="13"/>
      <c r="F109" s="14"/>
      <c r="G109" s="14"/>
    </row>
    <row r="110" spans="1:7" s="23" customFormat="1" ht="15">
      <c r="A110" s="13"/>
      <c r="B110" s="32"/>
      <c r="C110" s="32"/>
      <c r="D110" s="13"/>
      <c r="E110" s="13"/>
      <c r="F110" s="14"/>
      <c r="G110" s="14"/>
    </row>
    <row r="111" spans="1:7" s="23" customFormat="1" ht="15">
      <c r="A111" s="13"/>
      <c r="B111" s="32"/>
      <c r="C111" s="32"/>
      <c r="D111" s="13"/>
      <c r="E111" s="13"/>
      <c r="F111" s="14"/>
      <c r="G111" s="14"/>
    </row>
    <row r="112" spans="1:7" s="23" customFormat="1" ht="15">
      <c r="A112" s="13"/>
      <c r="B112" s="32"/>
      <c r="C112" s="32"/>
      <c r="D112" s="13"/>
      <c r="E112" s="13"/>
      <c r="F112" s="14"/>
      <c r="G112" s="14"/>
    </row>
    <row r="113" spans="1:7" s="23" customFormat="1" ht="15">
      <c r="A113" s="13"/>
      <c r="B113" s="32"/>
      <c r="C113" s="32"/>
      <c r="D113" s="13"/>
      <c r="E113" s="13"/>
      <c r="F113" s="14"/>
      <c r="G113" s="14"/>
    </row>
    <row r="114" spans="1:7" s="23" customFormat="1" ht="15">
      <c r="A114" s="13"/>
      <c r="B114" s="32"/>
      <c r="C114" s="32"/>
      <c r="D114" s="13"/>
      <c r="E114" s="13"/>
      <c r="F114" s="14"/>
      <c r="G114" s="14"/>
    </row>
    <row r="115" spans="1:7" s="23" customFormat="1" ht="15">
      <c r="A115" s="13"/>
      <c r="B115" s="32"/>
      <c r="C115" s="32"/>
      <c r="D115" s="13"/>
      <c r="E115" s="13"/>
      <c r="F115" s="14"/>
      <c r="G115" s="14"/>
    </row>
    <row r="116" spans="1:7" s="23" customFormat="1" ht="15">
      <c r="A116" s="13"/>
      <c r="B116" s="32"/>
      <c r="C116" s="32"/>
      <c r="D116" s="13"/>
      <c r="E116" s="13"/>
      <c r="F116" s="14"/>
      <c r="G116" s="14"/>
    </row>
    <row r="117" spans="1:7" s="23" customFormat="1" ht="15">
      <c r="A117" s="13"/>
      <c r="B117" s="32"/>
      <c r="C117" s="32"/>
      <c r="D117" s="13"/>
      <c r="E117" s="13"/>
      <c r="F117" s="14"/>
      <c r="G117" s="14"/>
    </row>
    <row r="118" spans="1:7" s="23" customFormat="1" ht="15">
      <c r="A118" s="13"/>
      <c r="B118" s="32"/>
      <c r="C118" s="32"/>
      <c r="D118" s="13"/>
      <c r="E118" s="13"/>
      <c r="F118" s="14"/>
      <c r="G118" s="14"/>
    </row>
    <row r="119" spans="1:7" s="23" customFormat="1" ht="15">
      <c r="A119" s="13"/>
      <c r="B119" s="32"/>
      <c r="C119" s="32"/>
      <c r="D119" s="13"/>
      <c r="E119" s="13"/>
      <c r="F119" s="14"/>
      <c r="G119" s="14"/>
    </row>
    <row r="120" spans="1:7" s="23" customFormat="1" ht="15">
      <c r="A120" s="13"/>
      <c r="B120" s="32"/>
      <c r="C120" s="32"/>
      <c r="D120" s="13"/>
      <c r="E120" s="13"/>
      <c r="F120" s="14"/>
      <c r="G120" s="14"/>
    </row>
    <row r="121" spans="1:7" s="23" customFormat="1" ht="15">
      <c r="A121" s="13"/>
      <c r="B121" s="32"/>
      <c r="C121" s="32"/>
      <c r="D121" s="13"/>
      <c r="E121" s="13"/>
      <c r="F121" s="14"/>
      <c r="G121" s="14"/>
    </row>
    <row r="122" spans="1:7" s="23" customFormat="1" ht="15">
      <c r="A122" s="13"/>
      <c r="B122" s="32"/>
      <c r="C122" s="32"/>
      <c r="D122" s="13"/>
      <c r="E122" s="13"/>
      <c r="F122" s="14"/>
      <c r="G122" s="14"/>
    </row>
    <row r="123" spans="1:7" s="23" customFormat="1" ht="15">
      <c r="A123" s="13"/>
      <c r="B123" s="32"/>
      <c r="C123" s="32"/>
      <c r="D123" s="13"/>
      <c r="E123" s="13"/>
      <c r="F123" s="14"/>
      <c r="G123" s="14"/>
    </row>
    <row r="124" spans="1:7" s="23" customFormat="1" ht="15">
      <c r="A124" s="13"/>
      <c r="B124" s="32"/>
      <c r="C124" s="32"/>
      <c r="D124" s="13"/>
      <c r="E124" s="13"/>
      <c r="F124" s="14"/>
      <c r="G124" s="14"/>
    </row>
    <row r="125" spans="1:7" s="23" customFormat="1" ht="15">
      <c r="A125" s="13"/>
      <c r="B125" s="32"/>
      <c r="C125" s="32"/>
      <c r="D125" s="13"/>
      <c r="E125" s="13"/>
      <c r="F125" s="14"/>
      <c r="G125" s="14"/>
    </row>
    <row r="126" spans="1:7" s="23" customFormat="1" ht="15">
      <c r="A126" s="13"/>
      <c r="B126" s="32"/>
      <c r="C126" s="32"/>
      <c r="D126" s="13"/>
      <c r="E126" s="13"/>
      <c r="F126" s="14"/>
      <c r="G126" s="14"/>
    </row>
    <row r="127" spans="1:7" s="23" customFormat="1" ht="15">
      <c r="A127" s="13"/>
      <c r="B127" s="32"/>
      <c r="C127" s="32"/>
      <c r="D127" s="13"/>
      <c r="E127" s="13"/>
      <c r="F127" s="14"/>
      <c r="G127" s="14"/>
    </row>
    <row r="128" spans="1:7" s="23" customFormat="1" ht="15">
      <c r="A128" s="13"/>
      <c r="B128" s="32"/>
      <c r="C128" s="32"/>
      <c r="D128" s="13"/>
      <c r="E128" s="13"/>
      <c r="F128" s="14"/>
      <c r="G128" s="14"/>
    </row>
    <row r="129" spans="1:7" s="23" customFormat="1" ht="15">
      <c r="A129" s="13"/>
      <c r="B129" s="32"/>
      <c r="C129" s="32"/>
      <c r="D129" s="13"/>
      <c r="E129" s="13"/>
      <c r="F129" s="14"/>
      <c r="G129" s="14"/>
    </row>
    <row r="130" spans="1:7" s="23" customFormat="1" ht="15">
      <c r="A130" s="13"/>
      <c r="B130" s="32"/>
      <c r="C130" s="32"/>
      <c r="D130" s="13"/>
      <c r="E130" s="13"/>
      <c r="F130" s="14"/>
      <c r="G130" s="14"/>
    </row>
    <row r="131" spans="1:7" s="23" customFormat="1" ht="15">
      <c r="A131" s="13"/>
      <c r="B131" s="32"/>
      <c r="C131" s="32"/>
      <c r="D131" s="13"/>
      <c r="E131" s="13"/>
      <c r="F131" s="14"/>
      <c r="G131" s="14"/>
    </row>
    <row r="132" spans="1:7" s="23" customFormat="1" ht="15">
      <c r="A132" s="13"/>
      <c r="B132" s="32"/>
      <c r="C132" s="32"/>
      <c r="D132" s="13"/>
      <c r="E132" s="13"/>
      <c r="F132" s="14"/>
      <c r="G132" s="14"/>
    </row>
    <row r="133" spans="1:7" s="23" customFormat="1" ht="15">
      <c r="A133" s="13"/>
      <c r="B133" s="32"/>
      <c r="C133" s="32"/>
      <c r="D133" s="13"/>
      <c r="E133" s="13"/>
      <c r="F133" s="14"/>
      <c r="G133" s="14"/>
    </row>
    <row r="134" spans="1:7" s="23" customFormat="1" ht="15">
      <c r="A134" s="13"/>
      <c r="B134" s="32"/>
      <c r="C134" s="32"/>
      <c r="D134" s="13"/>
      <c r="E134" s="13"/>
      <c r="F134" s="14"/>
      <c r="G134" s="14"/>
    </row>
    <row r="135" spans="1:7" s="23" customFormat="1" ht="15">
      <c r="A135" s="13"/>
      <c r="B135" s="32"/>
      <c r="C135" s="32"/>
      <c r="D135" s="13"/>
      <c r="E135" s="13"/>
      <c r="F135" s="14"/>
      <c r="G135" s="14"/>
    </row>
    <row r="136" spans="1:7" s="23" customFormat="1" ht="15">
      <c r="A136" s="13"/>
      <c r="B136" s="32"/>
      <c r="C136" s="32"/>
      <c r="D136" s="13"/>
      <c r="E136" s="13"/>
      <c r="F136" s="14"/>
      <c r="G136" s="14"/>
    </row>
    <row r="137" spans="1:7" s="23" customFormat="1" ht="15">
      <c r="A137" s="13"/>
      <c r="B137" s="32"/>
      <c r="C137" s="32"/>
      <c r="D137" s="13"/>
      <c r="E137" s="13"/>
      <c r="F137" s="14"/>
      <c r="G137" s="14"/>
    </row>
    <row r="138" spans="1:7" s="23" customFormat="1" ht="15">
      <c r="A138" s="13"/>
      <c r="B138" s="32"/>
      <c r="C138" s="32"/>
      <c r="D138" s="13"/>
      <c r="E138" s="13"/>
      <c r="F138" s="14"/>
      <c r="G138" s="14"/>
    </row>
    <row r="139" spans="1:7" s="23" customFormat="1" ht="15">
      <c r="A139" s="13"/>
      <c r="B139" s="32"/>
      <c r="C139" s="32"/>
      <c r="D139" s="13"/>
      <c r="E139" s="13"/>
      <c r="F139" s="14"/>
      <c r="G139" s="14"/>
    </row>
    <row r="140" spans="1:7" s="23" customFormat="1" ht="15">
      <c r="A140" s="13"/>
      <c r="B140" s="32"/>
      <c r="C140" s="32"/>
      <c r="D140" s="13"/>
      <c r="E140" s="13"/>
      <c r="F140" s="14"/>
      <c r="G140" s="14"/>
    </row>
    <row r="141" spans="1:7" s="23" customFormat="1" ht="15">
      <c r="A141" s="13"/>
      <c r="B141" s="32"/>
      <c r="C141" s="32"/>
      <c r="D141" s="13"/>
      <c r="E141" s="13"/>
      <c r="F141" s="14"/>
      <c r="G141" s="14"/>
    </row>
    <row r="142" spans="1:7" s="23" customFormat="1" ht="15">
      <c r="A142" s="13"/>
      <c r="B142" s="32"/>
      <c r="C142" s="32"/>
      <c r="D142" s="13"/>
      <c r="E142" s="13"/>
      <c r="F142" s="14"/>
      <c r="G142" s="14"/>
    </row>
    <row r="143" spans="1:7" s="23" customFormat="1" ht="15">
      <c r="A143" s="13"/>
      <c r="B143" s="32"/>
      <c r="C143" s="32"/>
      <c r="D143" s="13"/>
      <c r="E143" s="13"/>
      <c r="F143" s="14"/>
      <c r="G143" s="14"/>
    </row>
    <row r="144" spans="1:7" s="23" customFormat="1" ht="15">
      <c r="A144" s="13"/>
      <c r="B144" s="32"/>
      <c r="C144" s="32"/>
      <c r="D144" s="13"/>
      <c r="E144" s="13"/>
      <c r="F144" s="14"/>
      <c r="G144" s="14"/>
    </row>
    <row r="145" spans="1:7" s="23" customFormat="1" ht="15">
      <c r="A145" s="13"/>
      <c r="B145" s="32"/>
      <c r="C145" s="32"/>
      <c r="D145" s="13"/>
      <c r="E145" s="13"/>
      <c r="F145" s="14"/>
      <c r="G145" s="14"/>
    </row>
    <row r="146" spans="1:7" s="23" customFormat="1" ht="15">
      <c r="A146" s="13"/>
      <c r="B146" s="32"/>
      <c r="C146" s="32"/>
      <c r="D146" s="13"/>
      <c r="E146" s="13"/>
      <c r="F146" s="14"/>
      <c r="G146" s="14"/>
    </row>
    <row r="147" spans="1:7" s="23" customFormat="1" ht="15">
      <c r="A147" s="13"/>
      <c r="B147" s="32"/>
      <c r="C147" s="32"/>
      <c r="D147" s="13"/>
      <c r="E147" s="13"/>
      <c r="F147" s="14"/>
      <c r="G147" s="14"/>
    </row>
    <row r="148" spans="1:7" s="23" customFormat="1" ht="15">
      <c r="A148" s="13"/>
      <c r="B148" s="32"/>
      <c r="C148" s="32"/>
      <c r="D148" s="13"/>
      <c r="E148" s="13"/>
      <c r="F148" s="14"/>
      <c r="G148" s="14"/>
    </row>
    <row r="149" spans="1:7" s="23" customFormat="1" ht="15">
      <c r="A149" s="13"/>
      <c r="B149" s="32"/>
      <c r="C149" s="32"/>
      <c r="D149" s="13"/>
      <c r="E149" s="13"/>
      <c r="F149" s="14"/>
      <c r="G149" s="14"/>
    </row>
    <row r="150" spans="1:7" s="23" customFormat="1" ht="15">
      <c r="A150" s="13"/>
      <c r="B150" s="32"/>
      <c r="C150" s="32"/>
      <c r="D150" s="13"/>
      <c r="E150" s="13"/>
      <c r="F150" s="14"/>
      <c r="G150" s="14"/>
    </row>
    <row r="151" spans="1:7" s="23" customFormat="1" ht="15">
      <c r="A151" s="13"/>
      <c r="B151" s="32"/>
      <c r="C151" s="32"/>
      <c r="D151" s="13"/>
      <c r="E151" s="13"/>
      <c r="F151" s="14"/>
      <c r="G151" s="14"/>
    </row>
  </sheetData>
  <mergeCells count="40">
    <mergeCell ref="A26:A45"/>
    <mergeCell ref="A51:A63"/>
    <mergeCell ref="B63:C63"/>
    <mergeCell ref="A70:A71"/>
    <mergeCell ref="B71:C71"/>
    <mergeCell ref="B69:C69"/>
    <mergeCell ref="B67:C67"/>
    <mergeCell ref="A64:A67"/>
    <mergeCell ref="A68:A69"/>
    <mergeCell ref="B59:B62"/>
    <mergeCell ref="B26:B31"/>
    <mergeCell ref="B32:B35"/>
    <mergeCell ref="B36:B44"/>
    <mergeCell ref="A72:C72"/>
    <mergeCell ref="A3:C3"/>
    <mergeCell ref="B9:C9"/>
    <mergeCell ref="B15:C15"/>
    <mergeCell ref="B21:C21"/>
    <mergeCell ref="A24:C24"/>
    <mergeCell ref="B46:B49"/>
    <mergeCell ref="B51:B56"/>
    <mergeCell ref="B64:B66"/>
    <mergeCell ref="B57:B58"/>
    <mergeCell ref="A46:A50"/>
    <mergeCell ref="B50:C50"/>
    <mergeCell ref="B45:C45"/>
    <mergeCell ref="A22:C22"/>
    <mergeCell ref="A16:A17"/>
    <mergeCell ref="B17:C17"/>
    <mergeCell ref="F24:F25"/>
    <mergeCell ref="G24:G25"/>
    <mergeCell ref="D24:D25"/>
    <mergeCell ref="E24:E25"/>
    <mergeCell ref="F3:F4"/>
    <mergeCell ref="G3:G4"/>
    <mergeCell ref="A5:A9"/>
    <mergeCell ref="A10:A15"/>
    <mergeCell ref="A18:A21"/>
    <mergeCell ref="D3:D4"/>
    <mergeCell ref="E3:E4"/>
  </mergeCells>
  <printOptions horizontalCentered="1"/>
  <pageMargins left="0" right="0" top="0.7086614173228347" bottom="0.35433070866141736" header="0.31496062992125984" footer="0.11811023622047245"/>
  <pageSetup horizontalDpi="600" verticalDpi="600" orientation="portrait" paperSize="9" scale="75" r:id="rId1"/>
  <headerFooter alignWithMargins="0">
    <oddFooter>&amp;C확인일 : 2014.12.23</oddFooter>
  </headerFooter>
  <rowBreaks count="2" manualBreakCount="2">
    <brk id="22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ridrik1919</dc:creator>
  <cp:keywords/>
  <dc:description/>
  <cp:lastModifiedBy>ridrik1919</cp:lastModifiedBy>
  <cp:lastPrinted>2014-12-23T04:47:01Z</cp:lastPrinted>
  <dcterms:created xsi:type="dcterms:W3CDTF">2013-09-10T05:36:58Z</dcterms:created>
  <dcterms:modified xsi:type="dcterms:W3CDTF">2014-12-23T08:39:44Z</dcterms:modified>
  <cp:category/>
  <cp:version/>
  <cp:contentType/>
  <cp:contentStatus/>
</cp:coreProperties>
</file>